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155" windowHeight="8700" tabRatio="798" activeTab="0"/>
  </bookViews>
  <sheets>
    <sheet name="в течение 3 дней " sheetId="1" r:id="rId1"/>
  </sheets>
  <definedNames>
    <definedName name="_xlnm.Print_Area" localSheetId="0">'в течение 3 дней '!$A$1:$L$36</definedName>
  </definedNames>
  <calcPr fullCalcOnLoad="1"/>
</workbook>
</file>

<file path=xl/sharedStrings.xml><?xml version="1.0" encoding="utf-8"?>
<sst xmlns="http://schemas.openxmlformats.org/spreadsheetml/2006/main" count="60" uniqueCount="60">
  <si>
    <t>№ п/п</t>
  </si>
  <si>
    <t>(наименование организации)</t>
  </si>
  <si>
    <t>(адрес организации)</t>
  </si>
  <si>
    <t>Отчетный период</t>
  </si>
  <si>
    <t>3 года (Приказ ФАС от 22.01.2010 № 27)</t>
  </si>
  <si>
    <t>"фактическая"</t>
  </si>
  <si>
    <t>Регулируемая деятельность: передача электрической энергии</t>
  </si>
  <si>
    <t>Наименование питающего центра</t>
  </si>
  <si>
    <t>Напряжение, кВ</t>
  </si>
  <si>
    <t>Количество и мощность установленных трансформаторов, шт.×МВА</t>
  </si>
  <si>
    <t>Мощность по заключенным договорам на ТП, кВА</t>
  </si>
  <si>
    <t>Планируемый ввод новых мощностей в текущем году, кВА</t>
  </si>
  <si>
    <t>Информация о регулируемой деятельности организации, подлежащая свободному доступу заинтересованным лицам, 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</si>
  <si>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Место опубликования</t>
  </si>
  <si>
    <t>Наименование сайта/URL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</si>
  <si>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</si>
  <si>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</si>
  <si>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</si>
  <si>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</si>
  <si>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Печатное издание (наименование, №, дата)</t>
  </si>
  <si>
    <t>по центрам питания ниже 35 кВ</t>
  </si>
  <si>
    <t>по центрам питания 35 кВ и выше</t>
  </si>
  <si>
    <t>форма 1.5</t>
  </si>
  <si>
    <t>Сроки опубликования:</t>
  </si>
  <si>
    <t xml:space="preserve"> в течение 3 дней со дня, с которого максимальная мощность потребителя считается сниженной*</t>
  </si>
  <si>
    <t>ежеквартально</t>
  </si>
  <si>
    <r>
      <t xml:space="preserve">Примечание: </t>
    </r>
    <r>
      <rPr>
        <sz val="8"/>
        <rFont val="Arial Cyr"/>
        <family val="0"/>
      </rPr>
      <t>в случае если на балансе организации нет указанного оборудования, указать в столбце 2 " на балансе организации нет центров питания ниже 35 кВ", "на балансе организации нет центров питания 35 кВ и выше"</t>
    </r>
  </si>
  <si>
    <r>
      <t>*</t>
    </r>
    <r>
      <rPr>
        <sz val="8"/>
        <rFont val="Arial Cyr"/>
        <family val="0"/>
      </rPr>
      <t xml:space="preserve"> В случае если появление свободной для технологического присоединения потребителей трансформаторной мощности в центре питания связано с отказом потребителей услуг полностью или частично от максимальной мощности принадлежащих им энергопринимающих устройств (п. 12 постановления Правительства РФ 21.01.2004 № 24 в ред. постановления Правительства РФ от 04.05.2012 № 442)</t>
    </r>
  </si>
  <si>
    <t>Общество с ограниченной ответственностью "Энерготранзит Альфа"</t>
  </si>
  <si>
    <t>160028, Российская Федерация, г. Вологда, ул. Окружное шоссе, д.13</t>
  </si>
  <si>
    <t>http://www.e-transit.ru</t>
  </si>
  <si>
    <t>ГПП-1</t>
  </si>
  <si>
    <t>110/10/10</t>
  </si>
  <si>
    <t>ГПП-2</t>
  </si>
  <si>
    <t>220/10/10</t>
  </si>
  <si>
    <t>Максимально допустимая нагрузка питающего центра, кВт</t>
  </si>
  <si>
    <t>10/0,4</t>
  </si>
  <si>
    <t>6/0,4</t>
  </si>
  <si>
    <t>ТП СУ "Заводстрой"</t>
  </si>
  <si>
    <t>ТП-412 "СОТВ"</t>
  </si>
  <si>
    <t>РП "Котельная №2"</t>
  </si>
  <si>
    <t>-</t>
  </si>
  <si>
    <t>2*0,630</t>
  </si>
  <si>
    <t>2*0,400</t>
  </si>
  <si>
    <t>Пост. Пр-ва от 21.01.2004 № 24, п. 11 б) 16-17 аб.</t>
  </si>
  <si>
    <t>2х40</t>
  </si>
  <si>
    <t>2х63</t>
  </si>
  <si>
    <t>*</t>
  </si>
  <si>
    <t>так как вся максимальная мощность распределена между потребителями, то резерв максимальной мощности у ООО "ЭТА" отсутствует</t>
  </si>
  <si>
    <t>**</t>
  </si>
  <si>
    <t>***</t>
  </si>
  <si>
    <t>резерв рассчитан исходя из работы одного трансформатора с допустимой длительной перегрузкой в 5% от номинальной мощности</t>
  </si>
  <si>
    <t>Мощность по договорам на ТП, находящимся на согласовании, кВА</t>
  </si>
  <si>
    <t>Текущий резерв мощности для присоединения потребителей с учетом присоединенных потребителей, кВА ***</t>
  </si>
  <si>
    <t>Резерв мощности с учетом договоров на ТП и поданных заявок на ТП, кВА</t>
  </si>
  <si>
    <t>Планируемый резерв мошности на конец года с учетом присоединенных потребителей, заключенных договоров на ТП, поданных заявок на ТП и реализации планов капитальных вложений (ИП), кВА</t>
  </si>
  <si>
    <t>1. Информация о наличии объема свободной для технологоческого присоединения потребителей трансформаторной мощности с указанием текущего объема свободной мощности по центрам питания *</t>
  </si>
  <si>
    <t>Максимальная фактическая нагрузка, кВА **</t>
  </si>
  <si>
    <r>
      <t xml:space="preserve">на основании выборки среднечасовой максимальной мощности за 2012-2015 годы с учётом коэффициента мощности (cos </t>
    </r>
    <r>
      <rPr>
        <sz val="10"/>
        <rFont val="Calibri"/>
        <family val="2"/>
      </rPr>
      <t>φ</t>
    </r>
    <r>
      <rPr>
        <sz val="10"/>
        <rFont val="Arial Cyr"/>
        <family val="0"/>
      </rPr>
      <t>) 0,89</t>
    </r>
  </si>
  <si>
    <t>2 квартал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</si>
</sst>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00"/>
    <numFmt numFmtId="170" formatCode="0.00000"/>
    <numFmt numFmtId="171" formatCode="0.0000"/>
    <numFmt numFmtId="172" formatCode="0.000"/>
    <numFmt numFmtId="173" formatCode="0.0"/>
  </numFmts>
  <fonts count="46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b/>
      <i/>
      <u val="single"/>
      <sz val="11"/>
      <name val="Arial"/>
      <family val="2"/>
    </font>
    <font>
      <b/>
      <sz val="8"/>
      <name val="Arial Cyr"/>
      <family val="0"/>
    </font>
    <font>
      <sz val="7"/>
      <name val="Arial Cyr"/>
      <family val="0"/>
    </font>
    <font>
      <b/>
      <sz val="9"/>
      <name val="Arial Cyr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10" xfId="0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justify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8" fillId="0" borderId="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1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3" fillId="0" borderId="11" xfId="42" applyBorder="1" applyAlignment="1" applyProtection="1">
      <alignment horizontal="center" vertical="center" wrapText="1"/>
      <protection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4" fontId="1" fillId="0" borderId="11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 indent="1"/>
    </xf>
    <xf numFmtId="0" fontId="0" fillId="0" borderId="14" xfId="0" applyBorder="1" applyAlignment="1">
      <alignment horizontal="center"/>
    </xf>
    <xf numFmtId="0" fontId="1" fillId="0" borderId="15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6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-transit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view="pageBreakPreview" zoomScaleSheetLayoutView="100" zoomScalePageLayoutView="0" workbookViewId="0" topLeftCell="A7">
      <selection activeCell="K12" sqref="K12"/>
    </sheetView>
  </sheetViews>
  <sheetFormatPr defaultColWidth="9.00390625" defaultRowHeight="12.75"/>
  <cols>
    <col min="1" max="1" width="4.625" style="0" customWidth="1"/>
    <col min="2" max="2" width="22.625" style="0" customWidth="1"/>
    <col min="3" max="5" width="10.375" style="0" customWidth="1"/>
    <col min="6" max="6" width="9.875" style="0" customWidth="1"/>
    <col min="7" max="9" width="10.375" style="0" customWidth="1"/>
    <col min="10" max="10" width="9.625" style="0" customWidth="1"/>
    <col min="11" max="11" width="10.375" style="0" customWidth="1"/>
    <col min="12" max="12" width="13.875" style="0" customWidth="1"/>
  </cols>
  <sheetData>
    <row r="1" spans="2:12" ht="12.75">
      <c r="B1" s="35" t="s">
        <v>28</v>
      </c>
      <c r="C1" s="35"/>
      <c r="D1" s="35"/>
      <c r="E1" s="35"/>
      <c r="F1" s="35"/>
      <c r="G1" s="7"/>
      <c r="H1" s="7"/>
      <c r="J1" s="20"/>
      <c r="K1" s="20"/>
      <c r="L1" s="2" t="s">
        <v>22</v>
      </c>
    </row>
    <row r="2" spans="2:12" ht="12.75" customHeight="1">
      <c r="B2" s="36" t="s">
        <v>1</v>
      </c>
      <c r="C2" s="36"/>
      <c r="D2" s="36"/>
      <c r="E2" s="36"/>
      <c r="F2" s="36"/>
      <c r="G2" s="12" t="s">
        <v>23</v>
      </c>
      <c r="H2" s="8"/>
      <c r="I2" s="32" t="s">
        <v>25</v>
      </c>
      <c r="J2" s="32"/>
      <c r="K2" s="32"/>
      <c r="L2" s="32"/>
    </row>
    <row r="3" spans="2:12" ht="12.75" customHeight="1">
      <c r="B3" s="35" t="s">
        <v>29</v>
      </c>
      <c r="C3" s="35"/>
      <c r="D3" s="35"/>
      <c r="E3" s="35"/>
      <c r="F3" s="35"/>
      <c r="I3" s="31" t="s">
        <v>24</v>
      </c>
      <c r="J3" s="31"/>
      <c r="K3" s="31"/>
      <c r="L3" s="31"/>
    </row>
    <row r="4" spans="2:12" ht="12.75" customHeight="1">
      <c r="B4" s="36" t="s">
        <v>2</v>
      </c>
      <c r="C4" s="36"/>
      <c r="D4" s="36"/>
      <c r="E4" s="36"/>
      <c r="F4" s="36"/>
      <c r="G4" s="8"/>
      <c r="H4" s="8"/>
      <c r="I4" s="31"/>
      <c r="J4" s="31"/>
      <c r="K4" s="31"/>
      <c r="L4" s="31"/>
    </row>
    <row r="5" spans="2:3" ht="9" customHeight="1">
      <c r="B5" s="1"/>
      <c r="C5" s="1"/>
    </row>
    <row r="6" spans="1:12" ht="39.75" customHeight="1">
      <c r="A6" s="21" t="s">
        <v>12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3"/>
    </row>
    <row r="7" spans="1:8" ht="12" customHeight="1">
      <c r="A7" s="3"/>
      <c r="B7" s="3"/>
      <c r="C7" s="3"/>
      <c r="D7" s="3"/>
      <c r="E7" s="3"/>
      <c r="F7" s="3"/>
      <c r="G7" s="3"/>
      <c r="H7" s="3"/>
    </row>
    <row r="8" spans="1:9" ht="12" customHeight="1">
      <c r="A8" s="3"/>
      <c r="B8" s="25" t="s">
        <v>13</v>
      </c>
      <c r="C8" s="24" t="s">
        <v>19</v>
      </c>
      <c r="D8" s="24"/>
      <c r="E8" s="24"/>
      <c r="F8" s="29"/>
      <c r="G8" s="29"/>
      <c r="H8" s="29"/>
      <c r="I8" s="11"/>
    </row>
    <row r="9" spans="1:9" ht="12.75" customHeight="1">
      <c r="A9" s="3"/>
      <c r="B9" s="25"/>
      <c r="C9" s="25" t="s">
        <v>14</v>
      </c>
      <c r="D9" s="25"/>
      <c r="E9" s="25"/>
      <c r="F9" s="26" t="s">
        <v>30</v>
      </c>
      <c r="G9" s="27"/>
      <c r="H9" s="28"/>
      <c r="I9" s="11"/>
    </row>
    <row r="10" spans="1:9" ht="12.75">
      <c r="A10" s="3"/>
      <c r="B10" s="25" t="s">
        <v>18</v>
      </c>
      <c r="C10" s="25"/>
      <c r="D10" s="25"/>
      <c r="E10" s="25"/>
      <c r="F10" s="30">
        <v>42194</v>
      </c>
      <c r="G10" s="27"/>
      <c r="H10" s="28"/>
      <c r="I10" s="10"/>
    </row>
    <row r="11" spans="1:9" ht="12.75">
      <c r="A11" s="3"/>
      <c r="B11" s="25" t="s">
        <v>3</v>
      </c>
      <c r="C11" s="25"/>
      <c r="D11" s="25"/>
      <c r="E11" s="25"/>
      <c r="F11" s="37" t="s">
        <v>59</v>
      </c>
      <c r="G11" s="27"/>
      <c r="H11" s="28"/>
      <c r="I11" s="10"/>
    </row>
    <row r="12" spans="1:9" ht="9" customHeight="1">
      <c r="A12" s="3"/>
      <c r="B12" s="10"/>
      <c r="C12" s="10"/>
      <c r="D12" s="10"/>
      <c r="E12" s="10"/>
      <c r="F12" s="10"/>
      <c r="G12" s="10"/>
      <c r="H12" s="10"/>
      <c r="I12" s="10"/>
    </row>
    <row r="13" spans="1:12" ht="14.25">
      <c r="A13" s="39" t="s">
        <v>6</v>
      </c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</row>
    <row r="14" spans="1:8" ht="9" customHeight="1">
      <c r="A14" s="4"/>
      <c r="B14" s="4"/>
      <c r="C14" s="4"/>
      <c r="D14" s="4"/>
      <c r="E14" s="4"/>
      <c r="F14" s="4"/>
      <c r="G14" s="4"/>
      <c r="H14" s="4"/>
    </row>
    <row r="15" spans="1:12" ht="27.75" customHeight="1">
      <c r="A15" s="40" t="s">
        <v>56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</row>
    <row r="16" ht="9" customHeight="1"/>
    <row r="17" spans="1:12" ht="177.75" customHeight="1">
      <c r="A17" s="5" t="s">
        <v>0</v>
      </c>
      <c r="B17" s="5" t="s">
        <v>7</v>
      </c>
      <c r="C17" s="5" t="s">
        <v>8</v>
      </c>
      <c r="D17" s="5" t="s">
        <v>9</v>
      </c>
      <c r="E17" s="5" t="s">
        <v>35</v>
      </c>
      <c r="F17" s="5" t="s">
        <v>57</v>
      </c>
      <c r="G17" s="5" t="s">
        <v>10</v>
      </c>
      <c r="H17" s="5" t="s">
        <v>52</v>
      </c>
      <c r="I17" s="5" t="s">
        <v>53</v>
      </c>
      <c r="J17" s="5" t="s">
        <v>54</v>
      </c>
      <c r="K17" s="5" t="s">
        <v>11</v>
      </c>
      <c r="L17" s="5" t="s">
        <v>55</v>
      </c>
    </row>
    <row r="18" spans="1:12" ht="12.75">
      <c r="A18" s="6">
        <v>1</v>
      </c>
      <c r="B18" s="6">
        <v>2</v>
      </c>
      <c r="C18" s="6">
        <v>3</v>
      </c>
      <c r="D18" s="6">
        <v>4</v>
      </c>
      <c r="E18" s="6">
        <v>5</v>
      </c>
      <c r="F18" s="6">
        <v>6</v>
      </c>
      <c r="G18" s="6">
        <v>7</v>
      </c>
      <c r="H18" s="6">
        <v>8</v>
      </c>
      <c r="I18" s="6">
        <v>9</v>
      </c>
      <c r="J18" s="6">
        <v>10</v>
      </c>
      <c r="K18" s="6">
        <v>11</v>
      </c>
      <c r="L18" s="6">
        <v>12</v>
      </c>
    </row>
    <row r="19" spans="1:12" ht="12.75" customHeight="1">
      <c r="A19" s="43" t="s">
        <v>20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5"/>
    </row>
    <row r="20" spans="1:12" ht="12.75" customHeight="1">
      <c r="A20" s="13">
        <v>1</v>
      </c>
      <c r="B20" s="13" t="s">
        <v>38</v>
      </c>
      <c r="C20" s="13" t="s">
        <v>36</v>
      </c>
      <c r="D20" s="13" t="s">
        <v>43</v>
      </c>
      <c r="E20" s="13">
        <v>362</v>
      </c>
      <c r="F20" s="19">
        <f>254/0.89</f>
        <v>285.39325842696627</v>
      </c>
      <c r="G20" s="13">
        <v>0</v>
      </c>
      <c r="H20" s="13">
        <v>0</v>
      </c>
      <c r="I20" s="19">
        <f>400*1.05-F20</f>
        <v>134.60674157303373</v>
      </c>
      <c r="J20" s="19">
        <f>I20</f>
        <v>134.60674157303373</v>
      </c>
      <c r="K20" s="13">
        <v>0</v>
      </c>
      <c r="L20" s="19">
        <f>I20</f>
        <v>134.60674157303373</v>
      </c>
    </row>
    <row r="21" spans="1:12" ht="12.75">
      <c r="A21" s="13">
        <v>2</v>
      </c>
      <c r="B21" s="13" t="s">
        <v>39</v>
      </c>
      <c r="C21" s="13" t="s">
        <v>37</v>
      </c>
      <c r="D21" s="13" t="s">
        <v>42</v>
      </c>
      <c r="E21" s="13">
        <v>300</v>
      </c>
      <c r="F21" s="19">
        <f>275/0.89</f>
        <v>308.9887640449438</v>
      </c>
      <c r="G21" s="13">
        <v>0</v>
      </c>
      <c r="H21" s="13">
        <v>0</v>
      </c>
      <c r="I21" s="19">
        <f>630*1.05-F21</f>
        <v>352.5112359550562</v>
      </c>
      <c r="J21" s="19">
        <f>I21</f>
        <v>352.5112359550562</v>
      </c>
      <c r="K21" s="13">
        <v>0</v>
      </c>
      <c r="L21" s="19">
        <f>I21</f>
        <v>352.5112359550562</v>
      </c>
    </row>
    <row r="22" spans="1:12" ht="13.5" customHeight="1">
      <c r="A22" s="13">
        <v>3</v>
      </c>
      <c r="B22" s="13" t="s">
        <v>40</v>
      </c>
      <c r="C22" s="13">
        <v>10</v>
      </c>
      <c r="D22" s="13" t="s">
        <v>41</v>
      </c>
      <c r="E22" s="13">
        <v>250</v>
      </c>
      <c r="F22" s="19">
        <f>86/0.89</f>
        <v>96.62921348314606</v>
      </c>
      <c r="G22" s="13">
        <v>0</v>
      </c>
      <c r="H22" s="13">
        <v>0</v>
      </c>
      <c r="I22" s="19">
        <f>250/0.89-F22</f>
        <v>184.26966292134833</v>
      </c>
      <c r="J22" s="19">
        <f>I22</f>
        <v>184.26966292134833</v>
      </c>
      <c r="K22" s="13">
        <v>0</v>
      </c>
      <c r="L22" s="19">
        <f>I22</f>
        <v>184.26966292134833</v>
      </c>
    </row>
    <row r="23" spans="1:12" ht="12.75">
      <c r="A23" s="43" t="s">
        <v>21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5"/>
    </row>
    <row r="24" spans="1:12" ht="12.75">
      <c r="A24" s="13">
        <v>1</v>
      </c>
      <c r="B24" s="14" t="s">
        <v>31</v>
      </c>
      <c r="C24" s="13" t="s">
        <v>32</v>
      </c>
      <c r="D24" s="13" t="s">
        <v>45</v>
      </c>
      <c r="E24" s="15">
        <v>27660</v>
      </c>
      <c r="F24" s="15">
        <v>23210</v>
      </c>
      <c r="G24" s="13">
        <v>2000</v>
      </c>
      <c r="H24" s="13">
        <v>5550</v>
      </c>
      <c r="I24" s="13">
        <f>42000-F24</f>
        <v>18790</v>
      </c>
      <c r="J24" s="13">
        <f>I24-2000-5550</f>
        <v>11240</v>
      </c>
      <c r="K24" s="13">
        <v>0</v>
      </c>
      <c r="L24" s="13">
        <f>J24</f>
        <v>11240</v>
      </c>
    </row>
    <row r="25" spans="1:12" ht="12.75">
      <c r="A25" s="13">
        <v>2</v>
      </c>
      <c r="B25" s="13" t="s">
        <v>33</v>
      </c>
      <c r="C25" s="13" t="s">
        <v>34</v>
      </c>
      <c r="D25" s="13" t="s">
        <v>46</v>
      </c>
      <c r="E25" s="15">
        <v>17240</v>
      </c>
      <c r="F25" s="15">
        <v>21460</v>
      </c>
      <c r="G25" s="13">
        <f>24160+400</f>
        <v>24560</v>
      </c>
      <c r="H25" s="13">
        <v>0</v>
      </c>
      <c r="I25" s="13">
        <f>66000-F25</f>
        <v>44540</v>
      </c>
      <c r="J25" s="13">
        <f>I25-400-24160</f>
        <v>19980</v>
      </c>
      <c r="K25" s="13">
        <v>0</v>
      </c>
      <c r="L25" s="13">
        <f>J25</f>
        <v>19980</v>
      </c>
    </row>
    <row r="26" spans="1:12" ht="12.75">
      <c r="A26" s="16" t="s">
        <v>47</v>
      </c>
      <c r="B26" s="18" t="s">
        <v>48</v>
      </c>
      <c r="C26" s="16"/>
      <c r="D26" s="16"/>
      <c r="E26" s="17"/>
      <c r="F26" s="17"/>
      <c r="G26" s="16"/>
      <c r="H26" s="16"/>
      <c r="I26" s="16"/>
      <c r="J26" s="16"/>
      <c r="K26" s="16"/>
      <c r="L26" s="16"/>
    </row>
    <row r="27" spans="1:12" ht="12.75">
      <c r="A27" s="16" t="s">
        <v>49</v>
      </c>
      <c r="B27" s="18" t="s">
        <v>58</v>
      </c>
      <c r="C27" s="16"/>
      <c r="D27" s="16"/>
      <c r="E27" s="17"/>
      <c r="F27" s="17"/>
      <c r="G27" s="16"/>
      <c r="H27" s="16"/>
      <c r="I27" s="16"/>
      <c r="J27" s="16"/>
      <c r="K27" s="16"/>
      <c r="L27" s="16"/>
    </row>
    <row r="28" spans="1:12" ht="12.75">
      <c r="A28" s="16" t="s">
        <v>50</v>
      </c>
      <c r="B28" s="18" t="s">
        <v>51</v>
      </c>
      <c r="C28" s="16"/>
      <c r="D28" s="16"/>
      <c r="E28" s="17"/>
      <c r="F28" s="17"/>
      <c r="G28" s="16"/>
      <c r="H28" s="16"/>
      <c r="I28" s="16"/>
      <c r="J28" s="16"/>
      <c r="K28" s="16"/>
      <c r="L28" s="16"/>
    </row>
    <row r="29" spans="1:12" ht="12.75">
      <c r="A29" s="16"/>
      <c r="B29" s="16"/>
      <c r="C29" s="16"/>
      <c r="D29" s="16"/>
      <c r="E29" s="17"/>
      <c r="F29" s="17"/>
      <c r="G29" s="16"/>
      <c r="H29" s="16"/>
      <c r="I29" s="16"/>
      <c r="J29" s="16"/>
      <c r="K29" s="16"/>
      <c r="L29" s="16"/>
    </row>
    <row r="30" spans="1:12" ht="12.75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</row>
    <row r="31" spans="1:12" ht="24.75" customHeight="1">
      <c r="A31" s="38" t="s">
        <v>26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</row>
    <row r="32" spans="1:12" ht="36.75" customHeight="1">
      <c r="A32" s="41" t="s">
        <v>27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4" spans="6:12" ht="12.75">
      <c r="F34" s="33" t="s">
        <v>15</v>
      </c>
      <c r="G34" s="33"/>
      <c r="H34" s="33"/>
      <c r="I34" s="34" t="s">
        <v>44</v>
      </c>
      <c r="J34" s="34"/>
      <c r="K34" s="34"/>
      <c r="L34" s="34"/>
    </row>
    <row r="35" spans="6:12" ht="12.75">
      <c r="F35" s="33" t="s">
        <v>16</v>
      </c>
      <c r="G35" s="33"/>
      <c r="H35" s="33"/>
      <c r="I35" s="34" t="s">
        <v>5</v>
      </c>
      <c r="J35" s="34"/>
      <c r="K35" s="34"/>
      <c r="L35" s="34"/>
    </row>
    <row r="36" spans="6:12" ht="12.75">
      <c r="F36" s="33" t="s">
        <v>17</v>
      </c>
      <c r="G36" s="33"/>
      <c r="H36" s="33"/>
      <c r="I36" s="34" t="s">
        <v>4</v>
      </c>
      <c r="J36" s="34"/>
      <c r="K36" s="34"/>
      <c r="L36" s="34"/>
    </row>
  </sheetData>
  <sheetProtection/>
  <mergeCells count="29">
    <mergeCell ref="F11:H11"/>
    <mergeCell ref="C9:E9"/>
    <mergeCell ref="B11:E11"/>
    <mergeCell ref="A31:L31"/>
    <mergeCell ref="F34:H34"/>
    <mergeCell ref="A13:L13"/>
    <mergeCell ref="A15:L15"/>
    <mergeCell ref="A32:L32"/>
    <mergeCell ref="A19:L19"/>
    <mergeCell ref="A23:L23"/>
    <mergeCell ref="F36:H36"/>
    <mergeCell ref="I34:L34"/>
    <mergeCell ref="I35:L35"/>
    <mergeCell ref="B1:F1"/>
    <mergeCell ref="B2:F2"/>
    <mergeCell ref="B3:F3"/>
    <mergeCell ref="F35:H35"/>
    <mergeCell ref="B4:F4"/>
    <mergeCell ref="B8:B9"/>
    <mergeCell ref="I36:L36"/>
    <mergeCell ref="J1:K1"/>
    <mergeCell ref="A6:L6"/>
    <mergeCell ref="C8:E8"/>
    <mergeCell ref="B10:E10"/>
    <mergeCell ref="F9:H9"/>
    <mergeCell ref="F8:H8"/>
    <mergeCell ref="F10:H10"/>
    <mergeCell ref="I3:L4"/>
    <mergeCell ref="I2:L2"/>
  </mergeCells>
  <hyperlinks>
    <hyperlink ref="F9" r:id="rId1" display="http://www.e-transit.ru"/>
  </hyperlinks>
  <printOptions/>
  <pageMargins left="0.7874015748031497" right="0.5905511811023623" top="0.3937007874015748" bottom="0.3937007874015748" header="0.5118110236220472" footer="0.5118110236220472"/>
  <pageSetup horizontalDpi="600" verticalDpi="600" orientation="landscape" paperSize="9" r:id="rId2"/>
  <headerFooter alignWithMargins="0">
    <oddFooter>&amp;L&amp;8форма 1.2&amp;R&amp;8Страница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 </cp:lastModifiedBy>
  <cp:lastPrinted>2012-10-04T07:51:25Z</cp:lastPrinted>
  <dcterms:created xsi:type="dcterms:W3CDTF">2011-11-09T04:19:33Z</dcterms:created>
  <dcterms:modified xsi:type="dcterms:W3CDTF">2015-10-07T12:51:42Z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