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15" windowHeight="9915" activeTab="1"/>
  </bookViews>
  <sheets>
    <sheet name="ТАБ 3-1" sheetId="1" r:id="rId1"/>
    <sheet name="ТАБ 3-2" sheetId="2" r:id="rId2"/>
    <sheet name="ТАБ 1+2" sheetId="3" r:id="rId3"/>
    <sheet name="ТАБ 3 сотв" sheetId="4" r:id="rId4"/>
    <sheet name="ТАБ 3" sheetId="5" r:id="rId5"/>
    <sheet name="кот2" sheetId="6" r:id="rId6"/>
  </sheets>
  <externalReferences>
    <externalReference r:id="rId9"/>
  </externalReferences>
  <definedNames>
    <definedName name="ReportObject1_0" localSheetId="2">'[1]ТСН,54'!$G$7</definedName>
    <definedName name="ReportObject1_0">'[1]ТСН,54'!$G$7</definedName>
    <definedName name="ReportObject2_0" localSheetId="5">'кот2'!$B$13</definedName>
    <definedName name="ReportObject2_1" localSheetId="5">'кот2'!$B$13</definedName>
    <definedName name="ReportObject2_10" localSheetId="5">'кот2'!$H$43</definedName>
    <definedName name="ReportObject2_11" localSheetId="5">'кот2'!$H$43</definedName>
    <definedName name="ReportObject2_12" localSheetId="5">'кот2'!$K$13</definedName>
    <definedName name="ReportObject2_13" localSheetId="5">'кот2'!$K$13</definedName>
    <definedName name="ReportObject2_14" localSheetId="5">'кот2'!$K$43</definedName>
    <definedName name="ReportObject2_15" localSheetId="5">'кот2'!$K$43</definedName>
    <definedName name="ReportObject2_16" localSheetId="5">'кот2'!$B$45</definedName>
    <definedName name="ReportObject2_17" localSheetId="5">'кот2'!$B$45</definedName>
    <definedName name="ReportObject2_18" localSheetId="5">'кот2'!$B$46</definedName>
    <definedName name="ReportObject2_19" localSheetId="5">'кот2'!$B$46</definedName>
    <definedName name="ReportObject2_2" localSheetId="5">'кот2'!$B$43</definedName>
    <definedName name="ReportObject2_20" localSheetId="5">'кот2'!$B$47</definedName>
    <definedName name="ReportObject2_21" localSheetId="5">'кот2'!$B$47</definedName>
    <definedName name="ReportObject2_22" localSheetId="5">'кот2'!$B$48</definedName>
    <definedName name="ReportObject2_23" localSheetId="5">'кот2'!$B$48</definedName>
    <definedName name="ReportObject2_3" localSheetId="5">'кот2'!$B$43</definedName>
    <definedName name="ReportObject2_4" localSheetId="5">'кот2'!$E$13</definedName>
    <definedName name="ReportObject2_5" localSheetId="5">'кот2'!$E$13</definedName>
    <definedName name="ReportObject2_6" localSheetId="5">'кот2'!$E$43</definedName>
    <definedName name="ReportObject2_7" localSheetId="5">'кот2'!$E$43</definedName>
    <definedName name="ReportObject2_8" localSheetId="5">'кот2'!$H$13</definedName>
    <definedName name="ReportObject2_9" localSheetId="5">'кот2'!$H$13</definedName>
    <definedName name="_xlnm.Print_Area" localSheetId="5">'кот2'!$A$1:$M$41</definedName>
    <definedName name="_xlnm.Print_Area" localSheetId="2">'ТАБ 1+2'!$A$1:$G$43</definedName>
    <definedName name="_xlnm.Print_Area" localSheetId="4">'ТАБ 3'!$A$1:$G$41</definedName>
    <definedName name="_xlnm.Print_Area" localSheetId="3">'ТАБ 3 сотв'!$A$1:$G$41</definedName>
    <definedName name="_xlnm.Print_Area" localSheetId="0">'ТАБ 3-1'!$A$1:$G$42</definedName>
    <definedName name="_xlnm.Print_Area" localSheetId="1">'ТАБ 3-2'!$A$1:$G$43</definedName>
  </definedNames>
  <calcPr fullCalcOnLoad="1"/>
</workbook>
</file>

<file path=xl/sharedStrings.xml><?xml version="1.0" encoding="utf-8"?>
<sst xmlns="http://schemas.openxmlformats.org/spreadsheetml/2006/main" count="112" uniqueCount="40">
  <si>
    <t>ООО "ЭТА"</t>
  </si>
  <si>
    <t>РП-10 кВ АО "БМЗ"</t>
  </si>
  <si>
    <t>Наименование предприятия</t>
  </si>
  <si>
    <t>РП-10 кВ "Котельная №2"</t>
  </si>
  <si>
    <t>г. Вологда,  Окружное шоссе</t>
  </si>
  <si>
    <t>Таблица №1</t>
  </si>
  <si>
    <t>адрес</t>
  </si>
  <si>
    <t xml:space="preserve">                                   почасовых записей показаний электрических счетчиков </t>
  </si>
  <si>
    <t xml:space="preserve">                 в режимный день</t>
  </si>
  <si>
    <t>наименование потребителя</t>
  </si>
  <si>
    <t>часы суток</t>
  </si>
  <si>
    <t>Активная энергия, кВт*ч</t>
  </si>
  <si>
    <t>Реактивная энергия, квар*ч</t>
  </si>
  <si>
    <t>Расчетный коэфицент</t>
  </si>
  <si>
    <t>показания
счетчика</t>
  </si>
  <si>
    <t>разность</t>
  </si>
  <si>
    <t>расход
эл.энергии за час</t>
  </si>
  <si>
    <t>Итого</t>
  </si>
  <si>
    <t>Примечание: При наличии на предприятии большего числа сторонних потребителей, таблицу продолжить с соблюдением всех пунктов настоящей таблицы</t>
  </si>
  <si>
    <t>Зам.главного инженера _______________ /О.В.Комаров/</t>
  </si>
  <si>
    <t>$18$76$E3$D1$BD$65$A6$17$B9$2E$1E$B0$D7$D0$D5$A6$7$5$2A$6B$0$0$0$0$0$0$0$0$0$0$0$0</t>
  </si>
  <si>
    <t>РП-10 кВ "Котельная №2" ввод 10 кВ</t>
  </si>
  <si>
    <t>РП-10 кВ "Котельная №2" яч.11 ввод 10 кВ от РП-10 кВ АО "БМЗ"</t>
  </si>
  <si>
    <t>Код ________</t>
  </si>
  <si>
    <t>Таблица №3</t>
  </si>
  <si>
    <t>Сводных данных режимного дня</t>
  </si>
  <si>
    <t>о потреблении электрической энергии по ТП СУ "Заводстрой"  ООО "ЭТА"</t>
  </si>
  <si>
    <t>Часы суток</t>
  </si>
  <si>
    <t>Суммарный расход эл. энергии по всем вводам</t>
  </si>
  <si>
    <t>Суммарный расход эл. энергии  всеми сторонними потребителями</t>
  </si>
  <si>
    <t>Расход эл. энергии предприятием</t>
  </si>
  <si>
    <t>$A6$20$85$11$30$9D$25$E7$CD$76$DA$F1$60$95$8C$BC$CE$E5$DB$9A$0$0$0$0$0$0$0$0$0$0$0$0</t>
  </si>
  <si>
    <t>о потреблении электрической энергии по ТП-412 СОТВ ООО "ЭТА"</t>
  </si>
  <si>
    <t>о потреблении электрической энергии по ГПП-1  ООО "ЭТА"</t>
  </si>
  <si>
    <t>Активная энергия</t>
  </si>
  <si>
    <t>Реактивная энергия</t>
  </si>
  <si>
    <t>Код __________</t>
  </si>
  <si>
    <t>Зам.главного инженера ООО "ЭТА" _______________ /О.В.Комаров/</t>
  </si>
  <si>
    <t>о потреблении электрической энергии по ГПП-2  ООО "ЭТА"</t>
  </si>
  <si>
    <t>о потреблении электрической энергии по ООО "ЭТА" (ГПП-1+ГПП-2)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</si>
</sst>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rgb="FFFFFF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/>
      <right/>
      <top style="thin">
        <color indexed="8"/>
      </top>
      <bottom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32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63">
      <alignment/>
      <protection/>
    </xf>
    <xf numFmtId="0" fontId="3" fillId="0" borderId="0" xfId="63" applyAlignment="1">
      <alignment horizontal="center" vertical="center"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5" xfId="0" applyNumberFormat="1" applyBorder="1" applyAlignment="1">
      <alignment horizontal="center" vertical="center"/>
    </xf>
    <xf numFmtId="2" fontId="0" fillId="0" borderId="18" xfId="0" applyNumberFormat="1" applyFont="1" applyBorder="1" applyAlignment="1">
      <alignment/>
    </xf>
    <xf numFmtId="2" fontId="0" fillId="0" borderId="20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/>
    </xf>
    <xf numFmtId="2" fontId="0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1" fontId="0" fillId="0" borderId="0" xfId="0" applyNumberForma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3" fillId="0" borderId="0" xfId="0" applyNumberFormat="1" applyFont="1" applyBorder="1" applyAlignment="1">
      <alignment horizontal="left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165" fontId="3" fillId="0" borderId="0" xfId="0" applyNumberFormat="1" applyFont="1" applyBorder="1" applyAlignment="1">
      <alignment/>
    </xf>
    <xf numFmtId="1" fontId="3" fillId="0" borderId="0" xfId="58" applyNumberFormat="1" applyBorder="1" applyAlignment="1">
      <alignment horizontal="center"/>
      <protection/>
    </xf>
    <xf numFmtId="165" fontId="3" fillId="0" borderId="0" xfId="0" applyNumberFormat="1" applyFont="1" applyBorder="1" applyAlignment="1">
      <alignment horizontal="center"/>
    </xf>
    <xf numFmtId="165" fontId="3" fillId="0" borderId="0" xfId="63" applyNumberFormat="1" applyBorder="1" applyAlignment="1">
      <alignment horizontal="center"/>
      <protection/>
    </xf>
    <xf numFmtId="0" fontId="3" fillId="0" borderId="0" xfId="63" applyBorder="1" applyAlignment="1">
      <alignment horizontal="right"/>
      <protection/>
    </xf>
    <xf numFmtId="165" fontId="3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3" fillId="0" borderId="0" xfId="89" applyBorder="1" applyAlignment="1">
      <alignment horizontal="right"/>
      <protection/>
    </xf>
    <xf numFmtId="0" fontId="3" fillId="0" borderId="0" xfId="89" applyFont="1" applyBorder="1">
      <alignment/>
      <protection/>
    </xf>
    <xf numFmtId="0" fontId="3" fillId="0" borderId="0" xfId="89" applyBorder="1">
      <alignment/>
      <protection/>
    </xf>
    <xf numFmtId="0" fontId="42" fillId="0" borderId="0" xfId="0" applyFont="1" applyAlignment="1">
      <alignment/>
    </xf>
    <xf numFmtId="0" fontId="0" fillId="0" borderId="14" xfId="0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 2" xfId="77"/>
    <cellStyle name="Обычный 32 3" xfId="78"/>
    <cellStyle name="Обычный 33 2" xfId="79"/>
    <cellStyle name="Обычный 33 3" xfId="80"/>
    <cellStyle name="Обычный 34 2" xfId="81"/>
    <cellStyle name="Обычный 34 3" xfId="82"/>
    <cellStyle name="Обычный 35 2" xfId="83"/>
    <cellStyle name="Обычный 35 3" xfId="84"/>
    <cellStyle name="Обычный 36 2" xfId="85"/>
    <cellStyle name="Обычный 36 3" xfId="86"/>
    <cellStyle name="Обычный 37 2" xfId="87"/>
    <cellStyle name="Обычный 37 3" xfId="88"/>
    <cellStyle name="Обычный 38 2" xfId="89"/>
    <cellStyle name="Обычный 38 3" xfId="90"/>
    <cellStyle name="Обычный 39 2" xfId="91"/>
    <cellStyle name="Обычный 39 3" xfId="92"/>
    <cellStyle name="Обычный 4" xfId="93"/>
    <cellStyle name="Обычный 40 2" xfId="94"/>
    <cellStyle name="Обычный 40 3" xfId="95"/>
    <cellStyle name="Обычный 41 2" xfId="96"/>
    <cellStyle name="Обычный 41 3" xfId="97"/>
    <cellStyle name="Обычный 42 2" xfId="98"/>
    <cellStyle name="Обычный 42 3" xfId="99"/>
    <cellStyle name="Обычный 43 2" xfId="100"/>
    <cellStyle name="Обычный 43 3" xfId="101"/>
    <cellStyle name="Обычный 44 2" xfId="102"/>
    <cellStyle name="Обычный 44 3" xfId="103"/>
    <cellStyle name="Обычный 45 2" xfId="104"/>
    <cellStyle name="Обычный 45 3" xfId="105"/>
    <cellStyle name="Обычный 46 2" xfId="106"/>
    <cellStyle name="Обычный 46 3" xfId="107"/>
    <cellStyle name="Обычный 47 2" xfId="108"/>
    <cellStyle name="Обычный 47 3" xfId="109"/>
    <cellStyle name="Обычный 48 2" xfId="110"/>
    <cellStyle name="Обычный 48 3" xfId="111"/>
    <cellStyle name="Обычный 49 2" xfId="112"/>
    <cellStyle name="Обычный 49 3" xfId="113"/>
    <cellStyle name="Обычный 5" xfId="114"/>
    <cellStyle name="Обычный 50 2" xfId="115"/>
    <cellStyle name="Обычный 50 3" xfId="116"/>
    <cellStyle name="Обычный 51 2" xfId="117"/>
    <cellStyle name="Обычный 51 3" xfId="118"/>
    <cellStyle name="Обычный 52 2" xfId="119"/>
    <cellStyle name="Обычный 52 3" xfId="120"/>
    <cellStyle name="Обычный 53 2" xfId="121"/>
    <cellStyle name="Обычный 53 3" xfId="122"/>
    <cellStyle name="Обычный 54 2" xfId="123"/>
    <cellStyle name="Обычный 54 3" xfId="124"/>
    <cellStyle name="Обычный 55 2" xfId="125"/>
    <cellStyle name="Обычный 55 3" xfId="126"/>
    <cellStyle name="Обычный 56 2" xfId="127"/>
    <cellStyle name="Обычный 56 3" xfId="128"/>
    <cellStyle name="Обычный 57 2" xfId="129"/>
    <cellStyle name="Обычный 57 3" xfId="130"/>
    <cellStyle name="Обычный 58 2" xfId="131"/>
    <cellStyle name="Обычный 58 3" xfId="132"/>
    <cellStyle name="Обычный 59 2" xfId="133"/>
    <cellStyle name="Обычный 59 3" xfId="134"/>
    <cellStyle name="Обычный 6" xfId="135"/>
    <cellStyle name="Обычный 60 2" xfId="136"/>
    <cellStyle name="Обычный 60 3" xfId="137"/>
    <cellStyle name="Обычный 61 2" xfId="138"/>
    <cellStyle name="Обычный 61 3" xfId="139"/>
    <cellStyle name="Обычный 62 2" xfId="140"/>
    <cellStyle name="Обычный 62 3" xfId="141"/>
    <cellStyle name="Обычный 63 2" xfId="142"/>
    <cellStyle name="Обычный 63 3" xfId="143"/>
    <cellStyle name="Обычный 64 2" xfId="144"/>
    <cellStyle name="Обычный 64 3" xfId="145"/>
    <cellStyle name="Обычный 65 2" xfId="146"/>
    <cellStyle name="Обычный 65 3" xfId="147"/>
    <cellStyle name="Обычный 66 2" xfId="148"/>
    <cellStyle name="Обычный 66 3" xfId="149"/>
    <cellStyle name="Обычный 67 2" xfId="150"/>
    <cellStyle name="Обычный 67 3" xfId="151"/>
    <cellStyle name="Обычный 68 2" xfId="152"/>
    <cellStyle name="Обычный 68 3" xfId="153"/>
    <cellStyle name="Обычный 69 2" xfId="154"/>
    <cellStyle name="Обычный 69 3" xfId="155"/>
    <cellStyle name="Обычный 7" xfId="156"/>
    <cellStyle name="Обычный 70 2" xfId="157"/>
    <cellStyle name="Обычный 70 3" xfId="158"/>
    <cellStyle name="Обычный 71 2" xfId="159"/>
    <cellStyle name="Обычный 71 3" xfId="160"/>
    <cellStyle name="Обычный 72" xfId="161"/>
    <cellStyle name="Обычный 73" xfId="162"/>
    <cellStyle name="Обычный 74" xfId="163"/>
    <cellStyle name="Обычный 75" xfId="164"/>
    <cellStyle name="Обычный 76" xfId="165"/>
    <cellStyle name="Обычный 77" xfId="166"/>
    <cellStyle name="Обычный 78" xfId="167"/>
    <cellStyle name="Обычный 79" xfId="168"/>
    <cellStyle name="Обычный 8" xfId="169"/>
    <cellStyle name="Обычный 80" xfId="170"/>
    <cellStyle name="Обычный 81" xfId="171"/>
    <cellStyle name="Обычный 82" xfId="172"/>
    <cellStyle name="Обычный 9" xfId="173"/>
    <cellStyle name="Followed Hyperlink" xfId="174"/>
    <cellStyle name="Плохой" xfId="175"/>
    <cellStyle name="Пояснение" xfId="176"/>
    <cellStyle name="Примечание" xfId="177"/>
    <cellStyle name="Percent" xfId="178"/>
    <cellStyle name="Связанная ячейка" xfId="179"/>
    <cellStyle name="Стиль 1" xfId="180"/>
    <cellStyle name="Текст предупреждения" xfId="181"/>
    <cellStyle name="Comma" xfId="182"/>
    <cellStyle name="Comma [0]" xfId="183"/>
    <cellStyle name="Хороший" xfId="18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&#1052;&#1086;&#1080;%20&#1076;&#1086;&#1082;&#1091;&#1084;&#1077;&#1085;&#1090;&#1099;\&#1056;&#1077;&#1078;&#1080;&#1084;&#1085;&#1099;&#1081;%20&#1076;&#1077;&#1085;&#1100;%2020062012\&#1043;&#1055;&#1055;1_2006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ТСН,54"/>
      <sheetName val="ВВ1,2"/>
      <sheetName val="ВВ3,4"/>
      <sheetName val="яч.2 ,57"/>
      <sheetName val="яч.9,49"/>
      <sheetName val="яч.3,47"/>
      <sheetName val="яч.44,45"/>
      <sheetName val="яч.15,35"/>
      <sheetName val="яч.8,36"/>
      <sheetName val="яч.11,33"/>
      <sheetName val="яч.6,42"/>
      <sheetName val="яч.13,31"/>
      <sheetName val="яч.51"/>
      <sheetName val="яч.55"/>
      <sheetName val="яч.10,34"/>
      <sheetName val="яч.12,32"/>
      <sheetName val="яч.17,58"/>
      <sheetName val="Предз-2"/>
      <sheetName val="ТАБ 3"/>
      <sheetName val="ТАБ 1+2"/>
    </sheetNames>
    <sheetDataSet>
      <sheetData sheetId="1">
        <row r="7">
          <cell r="G7" t="str">
            <v>20.06.2012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1" ht="15">
      <c r="G1" t="s">
        <v>36</v>
      </c>
    </row>
    <row r="2" spans="1:10" ht="15.75">
      <c r="A2" s="53"/>
      <c r="B2" s="53"/>
      <c r="C2" s="53"/>
      <c r="D2" s="54" t="s">
        <v>24</v>
      </c>
      <c r="E2" s="54"/>
      <c r="F2" s="54"/>
      <c r="G2" s="54"/>
      <c r="H2" s="54"/>
      <c r="I2" s="54"/>
      <c r="J2" s="54"/>
    </row>
    <row r="3" spans="2:7" ht="15">
      <c r="B3" s="55"/>
      <c r="C3" s="56" t="s">
        <v>25</v>
      </c>
      <c r="D3" s="55"/>
      <c r="E3" s="55"/>
      <c r="F3" s="57">
        <v>42725</v>
      </c>
      <c r="G3" s="55"/>
    </row>
    <row r="4" spans="1:7" ht="15">
      <c r="A4" s="78" t="s">
        <v>33</v>
      </c>
      <c r="B4" s="78"/>
      <c r="C4" s="78"/>
      <c r="D4" s="78"/>
      <c r="E4" s="78"/>
      <c r="F4" s="78"/>
      <c r="G4" s="78"/>
    </row>
    <row r="5" spans="1:7" ht="15">
      <c r="A5" s="79"/>
      <c r="B5" s="79"/>
      <c r="C5" s="79"/>
      <c r="D5" s="79"/>
      <c r="E5" s="79"/>
      <c r="F5" s="79"/>
      <c r="G5" s="79"/>
    </row>
    <row r="6" spans="1:7" ht="15">
      <c r="A6" s="80" t="s">
        <v>27</v>
      </c>
      <c r="B6" s="81" t="s">
        <v>34</v>
      </c>
      <c r="C6" s="81"/>
      <c r="D6" s="81"/>
      <c r="E6" s="81" t="s">
        <v>35</v>
      </c>
      <c r="F6" s="81"/>
      <c r="G6" s="81"/>
    </row>
    <row r="7" spans="1:12" ht="105">
      <c r="A7" s="80"/>
      <c r="B7" s="16" t="s">
        <v>28</v>
      </c>
      <c r="C7" s="16" t="s">
        <v>29</v>
      </c>
      <c r="D7" s="16" t="s">
        <v>30</v>
      </c>
      <c r="E7" s="16" t="s">
        <v>28</v>
      </c>
      <c r="F7" s="16" t="s">
        <v>29</v>
      </c>
      <c r="G7" s="16" t="s">
        <v>30</v>
      </c>
      <c r="H7" s="58"/>
      <c r="I7" s="3"/>
      <c r="J7" s="59"/>
      <c r="K7" s="59"/>
      <c r="L7" s="59"/>
    </row>
    <row r="8" spans="1:19" ht="15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1">
        <v>7</v>
      </c>
      <c r="I8" s="62"/>
      <c r="J8" s="63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64">
        <v>1</v>
      </c>
      <c r="B9" s="65">
        <v>8576.272</v>
      </c>
      <c r="C9" s="65">
        <v>8570.14</v>
      </c>
      <c r="D9" s="65">
        <f>B9-C9</f>
        <v>6.132000000001426</v>
      </c>
      <c r="E9" s="65">
        <v>2241.032</v>
      </c>
      <c r="F9" s="65">
        <v>2484.75</v>
      </c>
      <c r="G9" s="65">
        <f>E9-F9</f>
        <v>-243.71799999999985</v>
      </c>
      <c r="I9" s="67"/>
      <c r="J9" s="68"/>
      <c r="K9" s="69"/>
      <c r="L9" s="68"/>
      <c r="M9" s="69"/>
      <c r="N9" s="3"/>
      <c r="O9" s="69"/>
      <c r="P9" s="3"/>
      <c r="Q9" s="3"/>
      <c r="R9" s="3"/>
      <c r="S9" s="3"/>
    </row>
    <row r="10" spans="1:19" ht="15">
      <c r="A10" s="64">
        <v>2</v>
      </c>
      <c r="B10" s="65">
        <v>8392.272</v>
      </c>
      <c r="C10" s="65">
        <v>8385.19</v>
      </c>
      <c r="D10" s="65">
        <f aca="true" t="shared" si="0" ref="D10:D32">B10-C10</f>
        <v>7.082000000000335</v>
      </c>
      <c r="E10" s="65">
        <v>2241.008</v>
      </c>
      <c r="F10" s="65">
        <v>2469.5999999999995</v>
      </c>
      <c r="G10" s="65">
        <f aca="true" t="shared" si="1" ref="G10:G32">E10-F10</f>
        <v>-228.59199999999964</v>
      </c>
      <c r="I10" s="67"/>
      <c r="J10" s="68"/>
      <c r="K10" s="69"/>
      <c r="L10" s="68"/>
      <c r="M10" s="69"/>
      <c r="N10" s="3"/>
      <c r="O10" s="69"/>
      <c r="P10" s="3"/>
      <c r="Q10" s="3"/>
      <c r="R10" s="3"/>
      <c r="S10" s="3"/>
    </row>
    <row r="11" spans="1:19" ht="15">
      <c r="A11" s="64">
        <v>3</v>
      </c>
      <c r="B11" s="65">
        <v>8324.296</v>
      </c>
      <c r="C11" s="65">
        <v>8324.400000000001</v>
      </c>
      <c r="D11" s="65">
        <f t="shared" si="0"/>
        <v>-0.1040000000011787</v>
      </c>
      <c r="E11" s="65">
        <v>2253.032</v>
      </c>
      <c r="F11" s="65">
        <v>2499.2</v>
      </c>
      <c r="G11" s="65">
        <f t="shared" si="1"/>
        <v>-246.16799999999967</v>
      </c>
      <c r="I11" s="67"/>
      <c r="J11" s="68"/>
      <c r="K11" s="69"/>
      <c r="L11" s="68"/>
      <c r="M11" s="69"/>
      <c r="N11" s="3"/>
      <c r="O11" s="69"/>
      <c r="P11" s="3"/>
      <c r="Q11" s="3"/>
      <c r="R11" s="3"/>
      <c r="S11" s="3"/>
    </row>
    <row r="12" spans="1:19" ht="15">
      <c r="A12" s="64">
        <v>4</v>
      </c>
      <c r="B12" s="65">
        <v>8280.296</v>
      </c>
      <c r="C12" s="65">
        <v>8277.89</v>
      </c>
      <c r="D12" s="65">
        <f t="shared" si="0"/>
        <v>2.4060000000008586</v>
      </c>
      <c r="E12" s="65">
        <v>2257.056</v>
      </c>
      <c r="F12" s="65">
        <v>2490.4</v>
      </c>
      <c r="G12" s="65">
        <f t="shared" si="1"/>
        <v>-233.34400000000005</v>
      </c>
      <c r="I12" s="67"/>
      <c r="J12" s="68"/>
      <c r="K12" s="69"/>
      <c r="L12" s="68"/>
      <c r="M12" s="69"/>
      <c r="N12" s="3"/>
      <c r="O12" s="69"/>
      <c r="P12" s="3"/>
      <c r="Q12" s="3"/>
      <c r="R12" s="3"/>
      <c r="S12" s="3"/>
    </row>
    <row r="13" spans="1:19" ht="15">
      <c r="A13" s="64">
        <v>5</v>
      </c>
      <c r="B13" s="65">
        <v>8324.296</v>
      </c>
      <c r="C13" s="65">
        <v>8317.24</v>
      </c>
      <c r="D13" s="65">
        <f t="shared" si="0"/>
        <v>7.056000000000495</v>
      </c>
      <c r="E13" s="65">
        <v>2253.056</v>
      </c>
      <c r="F13" s="65">
        <v>2521.45</v>
      </c>
      <c r="G13" s="65">
        <f t="shared" si="1"/>
        <v>-268.3939999999998</v>
      </c>
      <c r="I13" s="67"/>
      <c r="J13" s="68"/>
      <c r="K13" s="69"/>
      <c r="L13" s="68"/>
      <c r="M13" s="69"/>
      <c r="N13" s="3"/>
      <c r="O13" s="69"/>
      <c r="P13" s="3"/>
      <c r="Q13" s="3"/>
      <c r="R13" s="3"/>
      <c r="S13" s="3"/>
    </row>
    <row r="14" spans="1:19" ht="15">
      <c r="A14" s="64">
        <v>6</v>
      </c>
      <c r="B14" s="65">
        <v>8556.272</v>
      </c>
      <c r="C14" s="65">
        <v>8546.340000000002</v>
      </c>
      <c r="D14" s="65">
        <f t="shared" si="0"/>
        <v>9.93199999999888</v>
      </c>
      <c r="E14" s="65">
        <v>2216.984</v>
      </c>
      <c r="F14" s="65">
        <v>2480.85</v>
      </c>
      <c r="G14" s="65">
        <f t="shared" si="1"/>
        <v>-263.866</v>
      </c>
      <c r="I14" s="67"/>
      <c r="J14" s="68"/>
      <c r="K14" s="69"/>
      <c r="L14" s="68"/>
      <c r="M14" s="69"/>
      <c r="N14" s="3"/>
      <c r="O14" s="69"/>
      <c r="P14" s="3"/>
      <c r="Q14" s="3"/>
      <c r="R14" s="3"/>
      <c r="S14" s="3"/>
    </row>
    <row r="15" spans="1:19" ht="15">
      <c r="A15" s="64">
        <v>7</v>
      </c>
      <c r="B15" s="65">
        <v>9128.2</v>
      </c>
      <c r="C15" s="65">
        <v>9123.54</v>
      </c>
      <c r="D15" s="65">
        <f t="shared" si="0"/>
        <v>4.6599999999998545</v>
      </c>
      <c r="E15" s="65">
        <v>2200.936</v>
      </c>
      <c r="F15" s="65">
        <v>2483.1499999999996</v>
      </c>
      <c r="G15" s="65">
        <f t="shared" si="1"/>
        <v>-282.2139999999995</v>
      </c>
      <c r="I15" s="67"/>
      <c r="J15" s="68"/>
      <c r="K15" s="69"/>
      <c r="L15" s="68"/>
      <c r="M15" s="69"/>
      <c r="N15" s="3"/>
      <c r="O15" s="69"/>
      <c r="P15" s="3"/>
      <c r="Q15" s="3"/>
      <c r="R15" s="3"/>
      <c r="S15" s="3"/>
    </row>
    <row r="16" spans="1:19" ht="15">
      <c r="A16" s="64">
        <v>8</v>
      </c>
      <c r="B16" s="65">
        <v>9644.176</v>
      </c>
      <c r="C16" s="65">
        <v>9641.79</v>
      </c>
      <c r="D16" s="65">
        <f t="shared" si="0"/>
        <v>2.385999999998603</v>
      </c>
      <c r="E16" s="65">
        <v>2268.888</v>
      </c>
      <c r="F16" s="65">
        <v>2572.5000000000005</v>
      </c>
      <c r="G16" s="65">
        <f t="shared" si="1"/>
        <v>-303.61200000000053</v>
      </c>
      <c r="I16" s="67"/>
      <c r="J16" s="68"/>
      <c r="K16" s="69"/>
      <c r="L16" s="68"/>
      <c r="M16" s="69"/>
      <c r="N16" s="3"/>
      <c r="O16" s="69"/>
      <c r="P16" s="3"/>
      <c r="Q16" s="3"/>
      <c r="R16" s="3"/>
      <c r="S16" s="3"/>
    </row>
    <row r="17" spans="1:21" ht="15">
      <c r="A17" s="64">
        <v>9</v>
      </c>
      <c r="B17" s="65">
        <v>10256.176</v>
      </c>
      <c r="C17" s="65">
        <v>10255.14</v>
      </c>
      <c r="D17" s="65">
        <f t="shared" si="0"/>
        <v>1.0360000000000582</v>
      </c>
      <c r="E17" s="65">
        <v>2304.912</v>
      </c>
      <c r="F17" s="65">
        <v>2684.25</v>
      </c>
      <c r="G17" s="65">
        <f t="shared" si="1"/>
        <v>-379.3380000000002</v>
      </c>
      <c r="I17" s="67"/>
      <c r="J17" s="68"/>
      <c r="K17" s="69"/>
      <c r="L17" s="68"/>
      <c r="M17" s="69"/>
      <c r="N17" s="3"/>
      <c r="O17" s="69"/>
      <c r="P17" s="3"/>
      <c r="Q17" s="3"/>
      <c r="R17" s="3"/>
      <c r="S17" s="3"/>
      <c r="U17" s="70"/>
    </row>
    <row r="18" spans="1:21" ht="15">
      <c r="A18" s="64">
        <v>10</v>
      </c>
      <c r="B18" s="65">
        <v>10776.272</v>
      </c>
      <c r="C18" s="65">
        <v>10781.48</v>
      </c>
      <c r="D18" s="65">
        <f t="shared" si="0"/>
        <v>-5.207999999998719</v>
      </c>
      <c r="E18" s="65">
        <v>2409.056</v>
      </c>
      <c r="F18" s="65">
        <v>2740.8999999999996</v>
      </c>
      <c r="G18" s="65">
        <f t="shared" si="1"/>
        <v>-331.8439999999996</v>
      </c>
      <c r="I18" s="67"/>
      <c r="J18" s="68"/>
      <c r="K18" s="69"/>
      <c r="L18" s="68"/>
      <c r="M18" s="71"/>
      <c r="N18" s="3"/>
      <c r="O18" s="69"/>
      <c r="P18" s="3"/>
      <c r="Q18" s="3"/>
      <c r="R18" s="3"/>
      <c r="S18" s="3"/>
      <c r="U18" s="70"/>
    </row>
    <row r="19" spans="1:21" ht="15">
      <c r="A19" s="64">
        <v>11</v>
      </c>
      <c r="B19" s="65">
        <v>11092.32</v>
      </c>
      <c r="C19" s="65">
        <v>11091.910000000002</v>
      </c>
      <c r="D19" s="65">
        <f t="shared" si="0"/>
        <v>0.4099999999980355</v>
      </c>
      <c r="E19" s="65">
        <v>2453.056</v>
      </c>
      <c r="F19" s="65">
        <v>2756.92</v>
      </c>
      <c r="G19" s="65">
        <f t="shared" si="1"/>
        <v>-303.86400000000003</v>
      </c>
      <c r="I19" s="67"/>
      <c r="J19" s="68"/>
      <c r="K19" s="69"/>
      <c r="L19" s="68"/>
      <c r="M19" s="71"/>
      <c r="N19" s="3"/>
      <c r="O19" s="69"/>
      <c r="P19" s="3"/>
      <c r="Q19" s="3"/>
      <c r="R19" s="3"/>
      <c r="S19" s="3"/>
      <c r="U19" s="70"/>
    </row>
    <row r="20" spans="1:21" ht="15">
      <c r="A20" s="64">
        <v>12</v>
      </c>
      <c r="B20" s="65">
        <v>11080.32</v>
      </c>
      <c r="C20" s="65">
        <v>11069.92</v>
      </c>
      <c r="D20" s="65">
        <f t="shared" si="0"/>
        <v>10.399999999999636</v>
      </c>
      <c r="E20" s="65">
        <v>2509.104</v>
      </c>
      <c r="F20" s="65">
        <v>2800.36</v>
      </c>
      <c r="G20" s="65">
        <f t="shared" si="1"/>
        <v>-291.2560000000003</v>
      </c>
      <c r="I20" s="67"/>
      <c r="J20" s="68"/>
      <c r="K20" s="69"/>
      <c r="L20" s="68"/>
      <c r="M20" s="71"/>
      <c r="N20" s="3"/>
      <c r="O20" s="69"/>
      <c r="P20" s="3"/>
      <c r="Q20" s="3"/>
      <c r="R20" s="3"/>
      <c r="S20" s="3"/>
      <c r="U20" s="70"/>
    </row>
    <row r="21" spans="1:21" ht="15">
      <c r="A21" s="64">
        <v>13</v>
      </c>
      <c r="B21" s="65">
        <v>10984.368</v>
      </c>
      <c r="C21" s="65">
        <v>10978.249999999998</v>
      </c>
      <c r="D21" s="65">
        <f t="shared" si="0"/>
        <v>6.118000000002212</v>
      </c>
      <c r="E21" s="65">
        <v>2501.152</v>
      </c>
      <c r="F21" s="65">
        <v>2785.2000000000003</v>
      </c>
      <c r="G21" s="65">
        <f t="shared" si="1"/>
        <v>-284.04800000000023</v>
      </c>
      <c r="I21" s="67"/>
      <c r="J21" s="68"/>
      <c r="K21" s="69"/>
      <c r="L21" s="68"/>
      <c r="M21" s="71"/>
      <c r="N21" s="3"/>
      <c r="O21" s="69"/>
      <c r="P21" s="3"/>
      <c r="Q21" s="3"/>
      <c r="R21" s="3"/>
      <c r="S21" s="3"/>
      <c r="U21" s="70"/>
    </row>
    <row r="22" spans="1:21" ht="15">
      <c r="A22" s="64">
        <v>14</v>
      </c>
      <c r="B22" s="65">
        <v>10848.32</v>
      </c>
      <c r="C22" s="65">
        <v>10846.48</v>
      </c>
      <c r="D22" s="65">
        <f t="shared" si="0"/>
        <v>1.8400000000001455</v>
      </c>
      <c r="E22" s="65">
        <v>2389.128</v>
      </c>
      <c r="F22" s="65">
        <v>2703.1800000000003</v>
      </c>
      <c r="G22" s="65">
        <f t="shared" si="1"/>
        <v>-314.05200000000013</v>
      </c>
      <c r="I22" s="67"/>
      <c r="J22" s="68"/>
      <c r="K22" s="69"/>
      <c r="L22" s="68"/>
      <c r="M22" s="71"/>
      <c r="N22" s="3"/>
      <c r="O22" s="69"/>
      <c r="P22" s="3"/>
      <c r="Q22" s="3"/>
      <c r="R22" s="3"/>
      <c r="S22" s="3"/>
      <c r="U22" s="70"/>
    </row>
    <row r="23" spans="1:19" ht="15">
      <c r="A23" s="72">
        <v>15</v>
      </c>
      <c r="B23" s="65">
        <v>10996.32</v>
      </c>
      <c r="C23" s="65">
        <v>10991.059999999998</v>
      </c>
      <c r="D23" s="65">
        <f t="shared" si="0"/>
        <v>5.260000000002037</v>
      </c>
      <c r="E23" s="65">
        <v>2429.056</v>
      </c>
      <c r="F23" s="65">
        <v>2735.61</v>
      </c>
      <c r="G23" s="65">
        <f t="shared" si="1"/>
        <v>-306.5540000000001</v>
      </c>
      <c r="I23" s="67"/>
      <c r="J23" s="68"/>
      <c r="K23" s="69"/>
      <c r="L23" s="68"/>
      <c r="M23" s="69"/>
      <c r="N23" s="3"/>
      <c r="O23" s="69"/>
      <c r="P23" s="3"/>
      <c r="Q23" s="3"/>
      <c r="R23" s="3"/>
      <c r="S23" s="3"/>
    </row>
    <row r="24" spans="1:19" ht="15">
      <c r="A24" s="64">
        <v>16</v>
      </c>
      <c r="B24" s="65">
        <v>11100.176</v>
      </c>
      <c r="C24" s="65">
        <v>11092.949999999997</v>
      </c>
      <c r="D24" s="65">
        <f t="shared" si="0"/>
        <v>7.2260000000023865</v>
      </c>
      <c r="E24" s="65">
        <v>2416.984</v>
      </c>
      <c r="F24" s="65">
        <v>2712.99</v>
      </c>
      <c r="G24" s="65">
        <f t="shared" si="1"/>
        <v>-296.00599999999986</v>
      </c>
      <c r="I24" s="67"/>
      <c r="J24" s="68"/>
      <c r="K24" s="69"/>
      <c r="L24" s="68"/>
      <c r="M24" s="71"/>
      <c r="N24" s="3"/>
      <c r="O24" s="69"/>
      <c r="P24" s="3"/>
      <c r="Q24" s="3"/>
      <c r="R24" s="3"/>
      <c r="S24" s="3"/>
    </row>
    <row r="25" spans="1:19" ht="15">
      <c r="A25" s="64">
        <v>17</v>
      </c>
      <c r="B25" s="65">
        <v>11360.224</v>
      </c>
      <c r="C25" s="65">
        <v>11352.609999999997</v>
      </c>
      <c r="D25" s="65">
        <f t="shared" si="0"/>
        <v>7.614000000003216</v>
      </c>
      <c r="E25" s="65">
        <v>2469.032</v>
      </c>
      <c r="F25" s="65">
        <v>2776.52</v>
      </c>
      <c r="G25" s="65">
        <f t="shared" si="1"/>
        <v>-307.48799999999983</v>
      </c>
      <c r="I25" s="67"/>
      <c r="J25" s="68"/>
      <c r="K25" s="69"/>
      <c r="L25" s="68"/>
      <c r="M25" s="71"/>
      <c r="N25" s="3"/>
      <c r="O25" s="69"/>
      <c r="P25" s="3"/>
      <c r="Q25" s="3"/>
      <c r="R25" s="3"/>
      <c r="S25" s="3"/>
    </row>
    <row r="26" spans="1:19" ht="15">
      <c r="A26" s="64">
        <v>18</v>
      </c>
      <c r="B26" s="65">
        <v>11340.344</v>
      </c>
      <c r="C26" s="65">
        <v>11342.84</v>
      </c>
      <c r="D26" s="65">
        <f t="shared" si="0"/>
        <v>-2.496000000001004</v>
      </c>
      <c r="E26" s="65">
        <v>2553.104</v>
      </c>
      <c r="F26" s="65">
        <v>2801.9099999999994</v>
      </c>
      <c r="G26" s="65">
        <f t="shared" si="1"/>
        <v>-248.80599999999959</v>
      </c>
      <c r="I26" s="67"/>
      <c r="J26" s="68"/>
      <c r="K26" s="69"/>
      <c r="L26" s="68"/>
      <c r="M26" s="71"/>
      <c r="N26" s="3"/>
      <c r="O26" s="69"/>
      <c r="P26" s="3"/>
      <c r="Q26" s="3"/>
      <c r="R26" s="3"/>
      <c r="S26" s="3"/>
    </row>
    <row r="27" spans="1:19" ht="15">
      <c r="A27" s="64">
        <v>19</v>
      </c>
      <c r="B27" s="65">
        <v>11260.32</v>
      </c>
      <c r="C27" s="65">
        <v>11252.810000000001</v>
      </c>
      <c r="D27" s="65">
        <f t="shared" si="0"/>
        <v>7.509999999998399</v>
      </c>
      <c r="E27" s="65">
        <v>2513.104</v>
      </c>
      <c r="F27" s="65">
        <v>2748.7000000000003</v>
      </c>
      <c r="G27" s="65">
        <f t="shared" si="1"/>
        <v>-235.59600000000046</v>
      </c>
      <c r="I27" s="67"/>
      <c r="J27" s="68"/>
      <c r="K27" s="69"/>
      <c r="L27" s="68"/>
      <c r="M27" s="71"/>
      <c r="N27" s="3"/>
      <c r="O27" s="69"/>
      <c r="P27" s="3"/>
      <c r="Q27" s="3"/>
      <c r="R27" s="3"/>
      <c r="S27" s="3"/>
    </row>
    <row r="28" spans="1:19" ht="15">
      <c r="A28" s="64">
        <v>20</v>
      </c>
      <c r="B28" s="65">
        <v>11176.344</v>
      </c>
      <c r="C28" s="65">
        <v>11180.769999999999</v>
      </c>
      <c r="D28" s="65">
        <f t="shared" si="0"/>
        <v>-4.425999999999476</v>
      </c>
      <c r="E28" s="65">
        <v>2489.152</v>
      </c>
      <c r="F28" s="65">
        <v>2737.2400000000007</v>
      </c>
      <c r="G28" s="65">
        <f t="shared" si="1"/>
        <v>-248.08800000000065</v>
      </c>
      <c r="I28" s="67"/>
      <c r="J28" s="68"/>
      <c r="K28" s="69"/>
      <c r="L28" s="68"/>
      <c r="M28" s="71"/>
      <c r="N28" s="3"/>
      <c r="O28" s="69"/>
      <c r="P28" s="3"/>
      <c r="Q28" s="3"/>
      <c r="R28" s="3"/>
      <c r="S28" s="3"/>
    </row>
    <row r="29" spans="1:19" ht="15">
      <c r="A29" s="72">
        <v>21</v>
      </c>
      <c r="B29" s="65">
        <v>10784.32</v>
      </c>
      <c r="C29" s="65">
        <v>10776.56</v>
      </c>
      <c r="D29" s="65">
        <f t="shared" si="0"/>
        <v>7.760000000000218</v>
      </c>
      <c r="E29" s="65">
        <v>2369.08</v>
      </c>
      <c r="F29" s="65">
        <v>2601.84</v>
      </c>
      <c r="G29" s="65">
        <f t="shared" si="1"/>
        <v>-232.76000000000022</v>
      </c>
      <c r="I29" s="67"/>
      <c r="J29" s="68"/>
      <c r="K29" s="69"/>
      <c r="L29" s="68"/>
      <c r="M29" s="69"/>
      <c r="N29" s="3"/>
      <c r="O29" s="69"/>
      <c r="P29" s="3"/>
      <c r="Q29" s="3"/>
      <c r="R29" s="3"/>
      <c r="S29" s="3"/>
    </row>
    <row r="30" spans="1:19" ht="15">
      <c r="A30" s="72">
        <v>22</v>
      </c>
      <c r="B30" s="65">
        <v>9916.296</v>
      </c>
      <c r="C30" s="65">
        <v>9914.17</v>
      </c>
      <c r="D30" s="65">
        <f t="shared" si="0"/>
        <v>2.1260000000002037</v>
      </c>
      <c r="E30" s="65">
        <v>2661.056</v>
      </c>
      <c r="F30" s="65">
        <v>2873.2999999999997</v>
      </c>
      <c r="G30" s="65">
        <f t="shared" si="1"/>
        <v>-212.2439999999997</v>
      </c>
      <c r="I30" s="67"/>
      <c r="J30" s="68"/>
      <c r="K30" s="69"/>
      <c r="L30" s="68"/>
      <c r="M30" s="69"/>
      <c r="N30" s="3"/>
      <c r="O30" s="69"/>
      <c r="P30" s="3"/>
      <c r="Q30" s="3"/>
      <c r="R30" s="3"/>
      <c r="S30" s="3"/>
    </row>
    <row r="31" spans="1:19" ht="15">
      <c r="A31" s="72">
        <v>23</v>
      </c>
      <c r="B31" s="65">
        <v>9748.248</v>
      </c>
      <c r="C31" s="65">
        <v>9735.039999999999</v>
      </c>
      <c r="D31" s="65">
        <f t="shared" si="0"/>
        <v>13.208000000000538</v>
      </c>
      <c r="E31" s="65">
        <v>2673.128</v>
      </c>
      <c r="F31" s="65">
        <v>2888.4299999999994</v>
      </c>
      <c r="G31" s="65">
        <f t="shared" si="1"/>
        <v>-215.30199999999923</v>
      </c>
      <c r="I31" s="67"/>
      <c r="J31" s="68"/>
      <c r="K31" s="69"/>
      <c r="L31" s="68"/>
      <c r="M31" s="69"/>
      <c r="N31" s="3"/>
      <c r="O31" s="69"/>
      <c r="P31" s="3"/>
      <c r="Q31" s="3"/>
      <c r="R31" s="3"/>
      <c r="S31" s="3"/>
    </row>
    <row r="32" spans="1:19" ht="15">
      <c r="A32" s="72">
        <v>24</v>
      </c>
      <c r="B32" s="65">
        <v>9028.08</v>
      </c>
      <c r="C32" s="65">
        <v>9019.1</v>
      </c>
      <c r="D32" s="65">
        <f t="shared" si="0"/>
        <v>8.979999999999563</v>
      </c>
      <c r="E32" s="65">
        <v>2373.104</v>
      </c>
      <c r="F32" s="65">
        <v>2599.1</v>
      </c>
      <c r="G32" s="65">
        <f t="shared" si="1"/>
        <v>-225.9960000000001</v>
      </c>
      <c r="I32" s="67"/>
      <c r="J32" s="68"/>
      <c r="K32" s="69"/>
      <c r="L32" s="68"/>
      <c r="M32" s="69"/>
      <c r="N32" s="3"/>
      <c r="O32" s="69"/>
      <c r="P32" s="3"/>
      <c r="Q32" s="3"/>
      <c r="R32" s="3"/>
      <c r="S32" s="3"/>
    </row>
    <row r="33" spans="1:19" ht="15">
      <c r="A33" s="12" t="s">
        <v>17</v>
      </c>
      <c r="B33" s="73">
        <f aca="true" t="shared" si="2" ref="B33:G33">SUM(B9:B32)</f>
        <v>240974.52800000005</v>
      </c>
      <c r="C33" s="73">
        <f t="shared" si="2"/>
        <v>240867.61999999997</v>
      </c>
      <c r="D33" s="73">
        <f t="shared" si="2"/>
        <v>106.90800000000672</v>
      </c>
      <c r="E33" s="74">
        <f t="shared" si="2"/>
        <v>57445.2</v>
      </c>
      <c r="F33" s="74">
        <f t="shared" si="2"/>
        <v>63948.34999999998</v>
      </c>
      <c r="G33" s="75">
        <f t="shared" si="2"/>
        <v>-6503.149999999999</v>
      </c>
      <c r="H33" s="70"/>
      <c r="I33" s="76"/>
      <c r="J33" s="76"/>
      <c r="K33" s="69"/>
      <c r="L33" s="77"/>
      <c r="M33" s="69"/>
      <c r="N33" s="3"/>
      <c r="O33" s="69"/>
      <c r="P33" s="3"/>
      <c r="Q33" s="3"/>
      <c r="R33" s="3"/>
      <c r="S33" s="3"/>
    </row>
    <row r="34" spans="9:19" ht="15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ht="15">
      <c r="A35" s="70"/>
    </row>
    <row r="36" spans="3:5" ht="15">
      <c r="C36" s="70"/>
      <c r="D36" s="70"/>
      <c r="E36" s="70"/>
    </row>
    <row r="40" spans="3:7" ht="15">
      <c r="C40" t="s">
        <v>37</v>
      </c>
      <c r="E40" s="3"/>
      <c r="F40" s="3"/>
      <c r="G40" s="3"/>
    </row>
  </sheetData>
  <sheetProtection/>
  <mergeCells count="5">
    <mergeCell ref="A4:G4"/>
    <mergeCell ref="A5:G5"/>
    <mergeCell ref="A6:A7"/>
    <mergeCell ref="B6:D6"/>
    <mergeCell ref="E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tabSelected="1" view="pageBreakPreview" zoomScale="70" zoomScaleSheetLayoutView="70" zoomScalePageLayoutView="0" workbookViewId="0" topLeftCell="A1">
      <selection activeCell="A2" sqref="A2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1" ht="15">
      <c r="G1" t="s">
        <v>36</v>
      </c>
    </row>
    <row r="2" spans="1:10" ht="15.75">
      <c r="A2" s="53"/>
      <c r="B2" s="53"/>
      <c r="C2" s="53"/>
      <c r="D2" s="54" t="s">
        <v>24</v>
      </c>
      <c r="E2" s="54"/>
      <c r="F2" s="54"/>
      <c r="G2" s="54"/>
      <c r="H2" s="54"/>
      <c r="I2" s="54"/>
      <c r="J2" s="54"/>
    </row>
    <row r="3" spans="2:7" ht="15">
      <c r="B3" s="55"/>
      <c r="C3" s="56" t="s">
        <v>25</v>
      </c>
      <c r="D3" s="55"/>
      <c r="E3" s="55"/>
      <c r="F3" s="57">
        <v>42725</v>
      </c>
      <c r="G3" s="55"/>
    </row>
    <row r="4" spans="1:7" ht="15">
      <c r="A4" s="78" t="s">
        <v>38</v>
      </c>
      <c r="B4" s="78"/>
      <c r="C4" s="78"/>
      <c r="D4" s="78"/>
      <c r="E4" s="78"/>
      <c r="F4" s="78"/>
      <c r="G4" s="78"/>
    </row>
    <row r="5" spans="1:7" ht="15">
      <c r="A5" s="79"/>
      <c r="B5" s="79"/>
      <c r="C5" s="79"/>
      <c r="D5" s="79"/>
      <c r="E5" s="79"/>
      <c r="F5" s="79"/>
      <c r="G5" s="79"/>
    </row>
    <row r="6" spans="1:7" ht="15">
      <c r="A6" s="80" t="s">
        <v>27</v>
      </c>
      <c r="B6" s="81" t="s">
        <v>34</v>
      </c>
      <c r="C6" s="81"/>
      <c r="D6" s="81"/>
      <c r="E6" s="81" t="s">
        <v>35</v>
      </c>
      <c r="F6" s="81"/>
      <c r="G6" s="81"/>
    </row>
    <row r="7" spans="1:12" ht="105">
      <c r="A7" s="80"/>
      <c r="B7" s="16" t="s">
        <v>28</v>
      </c>
      <c r="C7" s="16" t="s">
        <v>29</v>
      </c>
      <c r="D7" s="16" t="s">
        <v>30</v>
      </c>
      <c r="E7" s="16" t="s">
        <v>28</v>
      </c>
      <c r="F7" s="16" t="s">
        <v>29</v>
      </c>
      <c r="G7" s="16" t="s">
        <v>30</v>
      </c>
      <c r="H7" s="58"/>
      <c r="I7" s="3"/>
      <c r="J7" s="59"/>
      <c r="K7" s="59"/>
      <c r="L7" s="59"/>
    </row>
    <row r="8" spans="1:19" ht="15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1">
        <v>7</v>
      </c>
      <c r="I8" s="62"/>
      <c r="J8" s="63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64">
        <v>1</v>
      </c>
      <c r="B9" s="65">
        <v>6018.4</v>
      </c>
      <c r="C9" s="65">
        <v>5953</v>
      </c>
      <c r="D9" s="65">
        <f>B9-C9</f>
        <v>65.39999999999964</v>
      </c>
      <c r="E9" s="65">
        <v>5993.9</v>
      </c>
      <c r="F9" s="65">
        <v>6244.300000000001</v>
      </c>
      <c r="G9" s="65">
        <f>E9-F9</f>
        <v>-250.40000000000146</v>
      </c>
      <c r="I9" s="67"/>
      <c r="J9" s="68"/>
      <c r="K9" s="69"/>
      <c r="L9" s="68"/>
      <c r="M9" s="69"/>
      <c r="N9" s="3"/>
      <c r="O9" s="69"/>
      <c r="P9" s="3"/>
      <c r="Q9" s="3"/>
      <c r="R9" s="3"/>
      <c r="S9" s="3"/>
    </row>
    <row r="10" spans="1:19" ht="15">
      <c r="A10" s="64">
        <v>2</v>
      </c>
      <c r="B10" s="65">
        <v>5892.4</v>
      </c>
      <c r="C10" s="65">
        <v>5817.800000000001</v>
      </c>
      <c r="D10" s="65">
        <f aca="true" t="shared" si="0" ref="D10:D32">B10-C10</f>
        <v>74.59999999999854</v>
      </c>
      <c r="E10" s="65">
        <v>6036.16</v>
      </c>
      <c r="F10" s="65">
        <v>6274.799999999999</v>
      </c>
      <c r="G10" s="65">
        <f aca="true" t="shared" si="1" ref="G10:G32">E10-F10</f>
        <v>-238.63999999999942</v>
      </c>
      <c r="I10" s="67"/>
      <c r="J10" s="68"/>
      <c r="K10" s="69"/>
      <c r="L10" s="68"/>
      <c r="M10" s="69"/>
      <c r="N10" s="3"/>
      <c r="O10" s="69"/>
      <c r="P10" s="3"/>
      <c r="Q10" s="3"/>
      <c r="R10" s="3"/>
      <c r="S10" s="3"/>
    </row>
    <row r="11" spans="1:19" ht="15">
      <c r="A11" s="64">
        <v>3</v>
      </c>
      <c r="B11" s="65">
        <v>5742.26</v>
      </c>
      <c r="C11" s="65">
        <v>5680.000000000001</v>
      </c>
      <c r="D11" s="65">
        <f t="shared" si="0"/>
        <v>62.25999999999931</v>
      </c>
      <c r="E11" s="65">
        <v>5862.2</v>
      </c>
      <c r="F11" s="65">
        <v>6103.8</v>
      </c>
      <c r="G11" s="65">
        <f t="shared" si="1"/>
        <v>-241.60000000000036</v>
      </c>
      <c r="I11" s="67"/>
      <c r="J11" s="68"/>
      <c r="K11" s="69"/>
      <c r="L11" s="68"/>
      <c r="M11" s="69"/>
      <c r="N11" s="3"/>
      <c r="O11" s="69"/>
      <c r="P11" s="3"/>
      <c r="Q11" s="3"/>
      <c r="R11" s="3"/>
      <c r="S11" s="3"/>
    </row>
    <row r="12" spans="1:19" ht="15">
      <c r="A12" s="64">
        <v>4</v>
      </c>
      <c r="B12" s="65">
        <v>5364.5599999999995</v>
      </c>
      <c r="C12" s="65">
        <v>5283.9000000000015</v>
      </c>
      <c r="D12" s="65">
        <f t="shared" si="0"/>
        <v>80.65999999999804</v>
      </c>
      <c r="E12" s="65">
        <v>5562.660000000001</v>
      </c>
      <c r="F12" s="65">
        <v>5800.5</v>
      </c>
      <c r="G12" s="65">
        <f t="shared" si="1"/>
        <v>-237.83999999999924</v>
      </c>
      <c r="I12" s="67"/>
      <c r="J12" s="68"/>
      <c r="K12" s="69"/>
      <c r="L12" s="68"/>
      <c r="M12" s="69"/>
      <c r="N12" s="3"/>
      <c r="O12" s="69"/>
      <c r="P12" s="3"/>
      <c r="Q12" s="3"/>
      <c r="R12" s="3"/>
      <c r="S12" s="3"/>
    </row>
    <row r="13" spans="1:19" ht="15">
      <c r="A13" s="64">
        <v>5</v>
      </c>
      <c r="B13" s="65">
        <v>5376.4400000000005</v>
      </c>
      <c r="C13" s="65">
        <v>5322.3</v>
      </c>
      <c r="D13" s="65">
        <f t="shared" si="0"/>
        <v>54.14000000000033</v>
      </c>
      <c r="E13" s="65">
        <v>5508.76</v>
      </c>
      <c r="F13" s="65">
        <v>5741.2</v>
      </c>
      <c r="G13" s="65">
        <f t="shared" si="1"/>
        <v>-232.4399999999996</v>
      </c>
      <c r="I13" s="67"/>
      <c r="J13" s="68"/>
      <c r="K13" s="69"/>
      <c r="L13" s="68"/>
      <c r="M13" s="69"/>
      <c r="N13" s="3"/>
      <c r="O13" s="69"/>
      <c r="P13" s="3"/>
      <c r="Q13" s="3"/>
      <c r="R13" s="3"/>
      <c r="S13" s="3"/>
    </row>
    <row r="14" spans="1:19" ht="15">
      <c r="A14" s="64">
        <v>6</v>
      </c>
      <c r="B14" s="65">
        <v>5604.259999999999</v>
      </c>
      <c r="C14" s="65">
        <v>5530.300000000001</v>
      </c>
      <c r="D14" s="65">
        <f t="shared" si="0"/>
        <v>73.95999999999822</v>
      </c>
      <c r="E14" s="65">
        <v>5328.06</v>
      </c>
      <c r="F14" s="65">
        <v>5569.799999999999</v>
      </c>
      <c r="G14" s="65">
        <f t="shared" si="1"/>
        <v>-241.73999999999887</v>
      </c>
      <c r="I14" s="67"/>
      <c r="J14" s="68"/>
      <c r="K14" s="69"/>
      <c r="L14" s="68"/>
      <c r="M14" s="69"/>
      <c r="N14" s="3"/>
      <c r="O14" s="69"/>
      <c r="P14" s="3"/>
      <c r="Q14" s="3"/>
      <c r="R14" s="3"/>
      <c r="S14" s="3"/>
    </row>
    <row r="15" spans="1:19" ht="15">
      <c r="A15" s="64">
        <v>7</v>
      </c>
      <c r="B15" s="65">
        <v>6203.58</v>
      </c>
      <c r="C15" s="65">
        <v>6131</v>
      </c>
      <c r="D15" s="65">
        <f t="shared" si="0"/>
        <v>72.57999999999993</v>
      </c>
      <c r="E15" s="65">
        <v>4900.42</v>
      </c>
      <c r="F15" s="65">
        <v>5146.4</v>
      </c>
      <c r="G15" s="65">
        <f t="shared" si="1"/>
        <v>-245.97999999999956</v>
      </c>
      <c r="I15" s="67"/>
      <c r="J15" s="68"/>
      <c r="K15" s="69"/>
      <c r="L15" s="68"/>
      <c r="M15" s="69"/>
      <c r="N15" s="3"/>
      <c r="O15" s="69"/>
      <c r="P15" s="3"/>
      <c r="Q15" s="3"/>
      <c r="R15" s="3"/>
      <c r="S15" s="3"/>
    </row>
    <row r="16" spans="1:19" ht="15">
      <c r="A16" s="64">
        <v>8</v>
      </c>
      <c r="B16" s="65">
        <v>9521.88</v>
      </c>
      <c r="C16" s="65">
        <v>9438.2</v>
      </c>
      <c r="D16" s="65">
        <f t="shared" si="0"/>
        <v>83.67999999999847</v>
      </c>
      <c r="E16" s="65">
        <v>8410.08</v>
      </c>
      <c r="F16" s="65">
        <v>8660.7</v>
      </c>
      <c r="G16" s="65">
        <f t="shared" si="1"/>
        <v>-250.6200000000008</v>
      </c>
      <c r="I16" s="67"/>
      <c r="J16" s="68"/>
      <c r="K16" s="69"/>
      <c r="L16" s="68"/>
      <c r="M16" s="69"/>
      <c r="N16" s="3"/>
      <c r="O16" s="69"/>
      <c r="P16" s="3"/>
      <c r="Q16" s="3"/>
      <c r="R16" s="3"/>
      <c r="S16" s="3"/>
    </row>
    <row r="17" spans="1:21" ht="15">
      <c r="A17" s="64">
        <v>9</v>
      </c>
      <c r="B17" s="65">
        <v>12593.24</v>
      </c>
      <c r="C17" s="65">
        <v>12502.9</v>
      </c>
      <c r="D17" s="65">
        <f t="shared" si="0"/>
        <v>90.34000000000015</v>
      </c>
      <c r="E17" s="65">
        <v>11805.16</v>
      </c>
      <c r="F17" s="65">
        <v>12074.3</v>
      </c>
      <c r="G17" s="65">
        <f t="shared" si="1"/>
        <v>-269.1399999999994</v>
      </c>
      <c r="I17" s="67"/>
      <c r="J17" s="68"/>
      <c r="K17" s="69"/>
      <c r="L17" s="68"/>
      <c r="M17" s="69"/>
      <c r="N17" s="3"/>
      <c r="O17" s="69"/>
      <c r="P17" s="3"/>
      <c r="Q17" s="3"/>
      <c r="R17" s="3"/>
      <c r="S17" s="3"/>
      <c r="U17" s="70"/>
    </row>
    <row r="18" spans="1:21" ht="15">
      <c r="A18" s="64">
        <v>10</v>
      </c>
      <c r="B18" s="65">
        <v>13409.1</v>
      </c>
      <c r="C18" s="65">
        <v>13290.2</v>
      </c>
      <c r="D18" s="65">
        <f t="shared" si="0"/>
        <v>118.89999999999964</v>
      </c>
      <c r="E18" s="65">
        <v>12753.859999999999</v>
      </c>
      <c r="F18" s="65">
        <v>12967.600000000002</v>
      </c>
      <c r="G18" s="65">
        <f t="shared" si="1"/>
        <v>-213.74000000000342</v>
      </c>
      <c r="I18" s="67"/>
      <c r="J18" s="68"/>
      <c r="K18" s="69"/>
      <c r="L18" s="68"/>
      <c r="M18" s="71"/>
      <c r="N18" s="3"/>
      <c r="O18" s="69"/>
      <c r="P18" s="3"/>
      <c r="Q18" s="3"/>
      <c r="R18" s="3"/>
      <c r="S18" s="3"/>
      <c r="U18" s="70"/>
    </row>
    <row r="19" spans="1:21" ht="15">
      <c r="A19" s="64">
        <v>11</v>
      </c>
      <c r="B19" s="65">
        <v>12899.52</v>
      </c>
      <c r="C19" s="65">
        <v>12803.5</v>
      </c>
      <c r="D19" s="65">
        <f t="shared" si="0"/>
        <v>96.02000000000044</v>
      </c>
      <c r="E19" s="65">
        <v>11991.06</v>
      </c>
      <c r="F19" s="65">
        <v>12240.200000000003</v>
      </c>
      <c r="G19" s="65">
        <f t="shared" si="1"/>
        <v>-249.14000000000306</v>
      </c>
      <c r="I19" s="67"/>
      <c r="J19" s="68"/>
      <c r="K19" s="69"/>
      <c r="L19" s="68"/>
      <c r="M19" s="71"/>
      <c r="N19" s="3"/>
      <c r="O19" s="69"/>
      <c r="P19" s="3"/>
      <c r="Q19" s="3"/>
      <c r="R19" s="3"/>
      <c r="S19" s="3"/>
      <c r="U19" s="70"/>
    </row>
    <row r="20" spans="1:21" ht="15">
      <c r="A20" s="64">
        <v>12</v>
      </c>
      <c r="B20" s="65">
        <v>11998.86</v>
      </c>
      <c r="C20" s="65">
        <v>11902.000000000002</v>
      </c>
      <c r="D20" s="65">
        <f t="shared" si="0"/>
        <v>96.85999999999876</v>
      </c>
      <c r="E20" s="65">
        <v>10953.38</v>
      </c>
      <c r="F20" s="65">
        <v>11212.1</v>
      </c>
      <c r="G20" s="65">
        <f t="shared" si="1"/>
        <v>-258.72000000000116</v>
      </c>
      <c r="I20" s="67"/>
      <c r="J20" s="68"/>
      <c r="K20" s="69"/>
      <c r="L20" s="68"/>
      <c r="M20" s="71"/>
      <c r="N20" s="3"/>
      <c r="O20" s="69"/>
      <c r="P20" s="3"/>
      <c r="Q20" s="3"/>
      <c r="R20" s="3"/>
      <c r="S20" s="3"/>
      <c r="U20" s="70"/>
    </row>
    <row r="21" spans="1:21" ht="15">
      <c r="A21" s="64">
        <v>13</v>
      </c>
      <c r="B21" s="65">
        <v>13108.779999999999</v>
      </c>
      <c r="C21" s="65">
        <v>13017.100000000002</v>
      </c>
      <c r="D21" s="65">
        <f t="shared" si="0"/>
        <v>91.67999999999665</v>
      </c>
      <c r="E21" s="65">
        <v>12478.12</v>
      </c>
      <c r="F21" s="65">
        <v>12740.8</v>
      </c>
      <c r="G21" s="65">
        <f t="shared" si="1"/>
        <v>-262.6799999999985</v>
      </c>
      <c r="I21" s="67"/>
      <c r="J21" s="68"/>
      <c r="K21" s="69"/>
      <c r="L21" s="68"/>
      <c r="M21" s="71"/>
      <c r="N21" s="3"/>
      <c r="O21" s="69"/>
      <c r="P21" s="3"/>
      <c r="Q21" s="3"/>
      <c r="R21" s="3"/>
      <c r="S21" s="3"/>
      <c r="U21" s="70"/>
    </row>
    <row r="22" spans="1:21" ht="15">
      <c r="A22" s="64">
        <v>14</v>
      </c>
      <c r="B22" s="65">
        <v>12394.160000000002</v>
      </c>
      <c r="C22" s="65">
        <v>12297.200000000004</v>
      </c>
      <c r="D22" s="65">
        <f t="shared" si="0"/>
        <v>96.95999999999731</v>
      </c>
      <c r="E22" s="65">
        <v>11954.8</v>
      </c>
      <c r="F22" s="65">
        <v>12199.900000000001</v>
      </c>
      <c r="G22" s="65">
        <f t="shared" si="1"/>
        <v>-245.10000000000218</v>
      </c>
      <c r="I22" s="67"/>
      <c r="J22" s="68"/>
      <c r="K22" s="69"/>
      <c r="L22" s="68"/>
      <c r="M22" s="71"/>
      <c r="N22" s="3"/>
      <c r="O22" s="69"/>
      <c r="P22" s="3"/>
      <c r="Q22" s="3"/>
      <c r="R22" s="3"/>
      <c r="S22" s="3"/>
      <c r="U22" s="70"/>
    </row>
    <row r="23" spans="1:19" ht="15">
      <c r="A23" s="72">
        <v>15</v>
      </c>
      <c r="B23" s="65">
        <v>12028.76</v>
      </c>
      <c r="C23" s="65">
        <v>11948.500000000002</v>
      </c>
      <c r="D23" s="65">
        <f t="shared" si="0"/>
        <v>80.2599999999984</v>
      </c>
      <c r="E23" s="65">
        <v>11847.04</v>
      </c>
      <c r="F23" s="65">
        <v>12108.600000000002</v>
      </c>
      <c r="G23" s="65">
        <f t="shared" si="1"/>
        <v>-261.5600000000013</v>
      </c>
      <c r="I23" s="67"/>
      <c r="J23" s="68"/>
      <c r="K23" s="69"/>
      <c r="L23" s="68"/>
      <c r="M23" s="69"/>
      <c r="N23" s="3"/>
      <c r="O23" s="69"/>
      <c r="P23" s="3"/>
      <c r="Q23" s="3"/>
      <c r="R23" s="3"/>
      <c r="S23" s="3"/>
    </row>
    <row r="24" spans="1:19" ht="15">
      <c r="A24" s="64">
        <v>16</v>
      </c>
      <c r="B24" s="65">
        <v>11470.92</v>
      </c>
      <c r="C24" s="65">
        <v>11377.6</v>
      </c>
      <c r="D24" s="65">
        <f t="shared" si="0"/>
        <v>93.31999999999971</v>
      </c>
      <c r="E24" s="65">
        <v>10767.4</v>
      </c>
      <c r="F24" s="65">
        <v>11028.6</v>
      </c>
      <c r="G24" s="65">
        <f t="shared" si="1"/>
        <v>-261.2000000000007</v>
      </c>
      <c r="I24" s="67"/>
      <c r="J24" s="68"/>
      <c r="K24" s="69"/>
      <c r="L24" s="68"/>
      <c r="M24" s="71"/>
      <c r="N24" s="3"/>
      <c r="O24" s="69"/>
      <c r="P24" s="3"/>
      <c r="Q24" s="3"/>
      <c r="R24" s="3"/>
      <c r="S24" s="3"/>
    </row>
    <row r="25" spans="1:19" ht="15">
      <c r="A25" s="64">
        <v>17</v>
      </c>
      <c r="B25" s="65">
        <v>11596.800000000001</v>
      </c>
      <c r="C25" s="65">
        <v>11510.1</v>
      </c>
      <c r="D25" s="65">
        <f t="shared" si="0"/>
        <v>86.70000000000073</v>
      </c>
      <c r="E25" s="65">
        <v>10634.96</v>
      </c>
      <c r="F25" s="65">
        <v>10895.900000000001</v>
      </c>
      <c r="G25" s="65">
        <f t="shared" si="1"/>
        <v>-260.9400000000023</v>
      </c>
      <c r="I25" s="67"/>
      <c r="J25" s="68"/>
      <c r="K25" s="69"/>
      <c r="L25" s="68"/>
      <c r="M25" s="71"/>
      <c r="N25" s="3"/>
      <c r="O25" s="69"/>
      <c r="P25" s="3"/>
      <c r="Q25" s="3"/>
      <c r="R25" s="3"/>
      <c r="S25" s="3"/>
    </row>
    <row r="26" spans="1:19" ht="15">
      <c r="A26" s="64">
        <v>18</v>
      </c>
      <c r="B26" s="65">
        <v>11405.74</v>
      </c>
      <c r="C26" s="65">
        <v>11324</v>
      </c>
      <c r="D26" s="65">
        <f t="shared" si="0"/>
        <v>81.73999999999978</v>
      </c>
      <c r="E26" s="65">
        <v>10846.359999999999</v>
      </c>
      <c r="F26" s="65">
        <v>11113.4</v>
      </c>
      <c r="G26" s="65">
        <f t="shared" si="1"/>
        <v>-267.0400000000009</v>
      </c>
      <c r="I26" s="67"/>
      <c r="J26" s="68"/>
      <c r="K26" s="69"/>
      <c r="L26" s="68"/>
      <c r="M26" s="71"/>
      <c r="N26" s="3"/>
      <c r="O26" s="69"/>
      <c r="P26" s="3"/>
      <c r="Q26" s="3"/>
      <c r="R26" s="3"/>
      <c r="S26" s="3"/>
    </row>
    <row r="27" spans="1:19" ht="15">
      <c r="A27" s="64">
        <v>19</v>
      </c>
      <c r="B27" s="65">
        <v>10523.38</v>
      </c>
      <c r="C27" s="65">
        <v>10444.9</v>
      </c>
      <c r="D27" s="65">
        <f t="shared" si="0"/>
        <v>78.47999999999956</v>
      </c>
      <c r="E27" s="65">
        <v>9513.12</v>
      </c>
      <c r="F27" s="65">
        <v>9783.100000000002</v>
      </c>
      <c r="G27" s="65">
        <f t="shared" si="1"/>
        <v>-269.9800000000014</v>
      </c>
      <c r="I27" s="67"/>
      <c r="J27" s="68"/>
      <c r="K27" s="69"/>
      <c r="L27" s="68"/>
      <c r="M27" s="71"/>
      <c r="N27" s="3"/>
      <c r="O27" s="69"/>
      <c r="P27" s="3"/>
      <c r="Q27" s="3"/>
      <c r="R27" s="3"/>
      <c r="S27" s="3"/>
    </row>
    <row r="28" spans="1:19" ht="15">
      <c r="A28" s="64">
        <v>20</v>
      </c>
      <c r="B28" s="65">
        <v>9970.8</v>
      </c>
      <c r="C28" s="65">
        <v>9882</v>
      </c>
      <c r="D28" s="65">
        <f t="shared" si="0"/>
        <v>88.79999999999927</v>
      </c>
      <c r="E28" s="65">
        <v>8888.279999999999</v>
      </c>
      <c r="F28" s="65">
        <v>9150.499999999998</v>
      </c>
      <c r="G28" s="65">
        <f t="shared" si="1"/>
        <v>-262.21999999999935</v>
      </c>
      <c r="I28" s="67"/>
      <c r="J28" s="68"/>
      <c r="K28" s="69"/>
      <c r="L28" s="68"/>
      <c r="M28" s="71"/>
      <c r="N28" s="3"/>
      <c r="O28" s="69"/>
      <c r="P28" s="3"/>
      <c r="Q28" s="3"/>
      <c r="R28" s="3"/>
      <c r="S28" s="3"/>
    </row>
    <row r="29" spans="1:19" ht="15">
      <c r="A29" s="72">
        <v>21</v>
      </c>
      <c r="B29" s="65">
        <v>9813.94</v>
      </c>
      <c r="C29" s="65">
        <v>9730.3</v>
      </c>
      <c r="D29" s="65">
        <f t="shared" si="0"/>
        <v>83.64000000000124</v>
      </c>
      <c r="E29" s="65">
        <v>8919.46</v>
      </c>
      <c r="F29" s="65">
        <v>9194.2</v>
      </c>
      <c r="G29" s="65">
        <f t="shared" si="1"/>
        <v>-274.7400000000016</v>
      </c>
      <c r="I29" s="67"/>
      <c r="J29" s="68"/>
      <c r="K29" s="69"/>
      <c r="L29" s="68"/>
      <c r="M29" s="69"/>
      <c r="N29" s="3"/>
      <c r="O29" s="69"/>
      <c r="P29" s="3"/>
      <c r="Q29" s="3"/>
      <c r="R29" s="3"/>
      <c r="S29" s="3"/>
    </row>
    <row r="30" spans="1:19" ht="15">
      <c r="A30" s="72">
        <v>22</v>
      </c>
      <c r="B30" s="65">
        <v>9093.58</v>
      </c>
      <c r="C30" s="65">
        <v>9016.499999999998</v>
      </c>
      <c r="D30" s="65">
        <f t="shared" si="0"/>
        <v>77.08000000000175</v>
      </c>
      <c r="E30" s="65">
        <v>8120.44</v>
      </c>
      <c r="F30" s="65">
        <v>8371.4</v>
      </c>
      <c r="G30" s="65">
        <f t="shared" si="1"/>
        <v>-250.96000000000004</v>
      </c>
      <c r="I30" s="67"/>
      <c r="J30" s="68"/>
      <c r="K30" s="69"/>
      <c r="L30" s="68"/>
      <c r="M30" s="69"/>
      <c r="N30" s="3"/>
      <c r="O30" s="69"/>
      <c r="P30" s="3"/>
      <c r="Q30" s="3"/>
      <c r="R30" s="3"/>
      <c r="S30" s="3"/>
    </row>
    <row r="31" spans="1:19" ht="15">
      <c r="A31" s="72">
        <v>23</v>
      </c>
      <c r="B31" s="65">
        <v>8085.78</v>
      </c>
      <c r="C31" s="65">
        <v>8010.8</v>
      </c>
      <c r="D31" s="65">
        <f t="shared" si="0"/>
        <v>74.97999999999956</v>
      </c>
      <c r="E31" s="65">
        <v>7346.76</v>
      </c>
      <c r="F31" s="65">
        <v>7608.5999999999985</v>
      </c>
      <c r="G31" s="65">
        <f t="shared" si="1"/>
        <v>-261.8399999999983</v>
      </c>
      <c r="I31" s="67"/>
      <c r="J31" s="68"/>
      <c r="K31" s="69"/>
      <c r="L31" s="68"/>
      <c r="M31" s="69"/>
      <c r="N31" s="3"/>
      <c r="O31" s="69"/>
      <c r="P31" s="3"/>
      <c r="Q31" s="3"/>
      <c r="R31" s="3"/>
      <c r="S31" s="3"/>
    </row>
    <row r="32" spans="1:19" ht="15">
      <c r="A32" s="72">
        <v>24</v>
      </c>
      <c r="B32" s="65">
        <v>6177.6</v>
      </c>
      <c r="C32" s="65">
        <v>6114.4</v>
      </c>
      <c r="D32" s="65">
        <f t="shared" si="0"/>
        <v>63.20000000000073</v>
      </c>
      <c r="E32" s="65">
        <v>5354.86</v>
      </c>
      <c r="F32" s="65">
        <v>5616.8</v>
      </c>
      <c r="G32" s="65">
        <f t="shared" si="1"/>
        <v>-261.9400000000005</v>
      </c>
      <c r="I32" s="67"/>
      <c r="J32" s="68"/>
      <c r="K32" s="69"/>
      <c r="L32" s="68"/>
      <c r="M32" s="69"/>
      <c r="N32" s="3"/>
      <c r="O32" s="69"/>
      <c r="P32" s="3"/>
      <c r="Q32" s="3"/>
      <c r="R32" s="3"/>
      <c r="S32" s="3"/>
    </row>
    <row r="33" spans="1:19" ht="15">
      <c r="A33" s="12" t="s">
        <v>17</v>
      </c>
      <c r="B33" s="73">
        <f aca="true" t="shared" si="2" ref="B33:G33">SUM(B9:B32)</f>
        <v>226294.74</v>
      </c>
      <c r="C33" s="73">
        <f t="shared" si="2"/>
        <v>224328.5</v>
      </c>
      <c r="D33" s="73">
        <f t="shared" si="2"/>
        <v>1966.2399999999861</v>
      </c>
      <c r="E33" s="74">
        <f t="shared" si="2"/>
        <v>211777.29999999996</v>
      </c>
      <c r="F33" s="74">
        <f t="shared" si="2"/>
        <v>217847.50000000003</v>
      </c>
      <c r="G33" s="75">
        <f t="shared" si="2"/>
        <v>-6070.2000000000135</v>
      </c>
      <c r="H33" s="70"/>
      <c r="I33" s="76"/>
      <c r="J33" s="76"/>
      <c r="K33" s="69"/>
      <c r="L33" s="77"/>
      <c r="M33" s="69"/>
      <c r="N33" s="3"/>
      <c r="O33" s="69"/>
      <c r="P33" s="3"/>
      <c r="Q33" s="3"/>
      <c r="R33" s="3"/>
      <c r="S33" s="3"/>
    </row>
    <row r="34" spans="9:19" ht="15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ht="15">
      <c r="A35" s="70"/>
    </row>
    <row r="36" spans="3:5" ht="15">
      <c r="C36" s="70"/>
      <c r="D36" s="70"/>
      <c r="E36" s="70"/>
    </row>
    <row r="40" spans="3:7" ht="15">
      <c r="C40" t="s">
        <v>37</v>
      </c>
      <c r="E40" s="3"/>
      <c r="F40" s="3"/>
      <c r="G40" s="3"/>
    </row>
  </sheetData>
  <sheetProtection/>
  <mergeCells count="5">
    <mergeCell ref="A4:G4"/>
    <mergeCell ref="A5:G5"/>
    <mergeCell ref="A6:A7"/>
    <mergeCell ref="B6:D6"/>
    <mergeCell ref="E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1"/>
  <sheetViews>
    <sheetView view="pageBreakPreview" zoomScale="70" zoomScaleSheetLayoutView="70" zoomScalePageLayoutView="0" workbookViewId="0" topLeftCell="A1">
      <selection activeCell="G28" sqref="G28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1" ht="15">
      <c r="G1" t="s">
        <v>36</v>
      </c>
    </row>
    <row r="2" spans="1:10" ht="15.75">
      <c r="A2" s="53"/>
      <c r="B2" s="53"/>
      <c r="C2" s="53"/>
      <c r="D2" s="54" t="s">
        <v>24</v>
      </c>
      <c r="E2" s="54"/>
      <c r="F2" s="54"/>
      <c r="G2" s="54"/>
      <c r="H2" s="54"/>
      <c r="I2" s="54"/>
      <c r="J2" s="54"/>
    </row>
    <row r="3" spans="2:7" ht="15">
      <c r="B3" s="55"/>
      <c r="C3" s="56" t="s">
        <v>25</v>
      </c>
      <c r="D3" s="55"/>
      <c r="E3" s="55"/>
      <c r="F3" s="57">
        <v>42725</v>
      </c>
      <c r="G3" s="55"/>
    </row>
    <row r="4" spans="1:7" ht="15">
      <c r="A4" s="78" t="s">
        <v>39</v>
      </c>
      <c r="B4" s="78"/>
      <c r="C4" s="78"/>
      <c r="D4" s="78"/>
      <c r="E4" s="78"/>
      <c r="F4" s="78"/>
      <c r="G4" s="78"/>
    </row>
    <row r="5" spans="1:7" ht="15">
      <c r="A5" s="79"/>
      <c r="B5" s="79"/>
      <c r="C5" s="79"/>
      <c r="D5" s="79"/>
      <c r="E5" s="79"/>
      <c r="F5" s="79"/>
      <c r="G5" s="79"/>
    </row>
    <row r="6" spans="1:7" ht="15">
      <c r="A6" s="80" t="s">
        <v>27</v>
      </c>
      <c r="B6" s="81" t="s">
        <v>34</v>
      </c>
      <c r="C6" s="81"/>
      <c r="D6" s="81"/>
      <c r="E6" s="81" t="s">
        <v>35</v>
      </c>
      <c r="F6" s="81"/>
      <c r="G6" s="81"/>
    </row>
    <row r="7" spans="1:12" ht="105">
      <c r="A7" s="80"/>
      <c r="B7" s="16" t="s">
        <v>28</v>
      </c>
      <c r="C7" s="16" t="s">
        <v>29</v>
      </c>
      <c r="D7" s="16" t="s">
        <v>30</v>
      </c>
      <c r="E7" s="16" t="s">
        <v>28</v>
      </c>
      <c r="F7" s="16" t="s">
        <v>29</v>
      </c>
      <c r="G7" s="16" t="s">
        <v>30</v>
      </c>
      <c r="H7" s="58"/>
      <c r="I7" s="3"/>
      <c r="J7" s="59"/>
      <c r="K7" s="59"/>
      <c r="L7" s="59"/>
    </row>
    <row r="8" spans="1:19" ht="15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1">
        <v>7</v>
      </c>
      <c r="I8" s="62"/>
      <c r="J8" s="63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64">
        <v>1</v>
      </c>
      <c r="B9" s="65">
        <f>'ТАБ 3-1'!B9+'ТАБ 3-2'!B9</f>
        <v>14594.672</v>
      </c>
      <c r="C9" s="65">
        <f>'ТАБ 3-1'!C9+'ТАБ 3-2'!C9</f>
        <v>14523.14</v>
      </c>
      <c r="D9" s="65">
        <f>B9-C9</f>
        <v>71.53200000000106</v>
      </c>
      <c r="E9" s="65">
        <f>'ТАБ 3-1'!E9+'ТАБ 3-2'!E9</f>
        <v>8234.932</v>
      </c>
      <c r="F9" s="65">
        <f>'ТАБ 3-1'!F9+'ТАБ 3-2'!F9</f>
        <v>8729.050000000001</v>
      </c>
      <c r="G9" s="65">
        <f>E9-F9</f>
        <v>-494.1180000000004</v>
      </c>
      <c r="I9" s="67"/>
      <c r="J9" s="68"/>
      <c r="K9" s="69"/>
      <c r="L9" s="68"/>
      <c r="M9" s="69"/>
      <c r="N9" s="3"/>
      <c r="O9" s="69"/>
      <c r="P9" s="3"/>
      <c r="Q9" s="3"/>
      <c r="R9" s="3"/>
      <c r="S9" s="3"/>
    </row>
    <row r="10" spans="1:19" ht="15">
      <c r="A10" s="64">
        <v>2</v>
      </c>
      <c r="B10" s="65">
        <f>'ТАБ 3-1'!B10+'ТАБ 3-2'!B10</f>
        <v>14284.672</v>
      </c>
      <c r="C10" s="65">
        <f>'ТАБ 3-1'!C10+'ТАБ 3-2'!C10</f>
        <v>14202.990000000002</v>
      </c>
      <c r="D10" s="65">
        <f aca="true" t="shared" si="0" ref="D10:D32">B10-C10</f>
        <v>81.68199999999888</v>
      </c>
      <c r="E10" s="65">
        <f>'ТАБ 3-1'!E10+'ТАБ 3-2'!E10</f>
        <v>8277.168</v>
      </c>
      <c r="F10" s="65">
        <f>'ТАБ 3-1'!F10+'ТАБ 3-2'!F10</f>
        <v>8744.399999999998</v>
      </c>
      <c r="G10" s="65">
        <f aca="true" t="shared" si="1" ref="G10:G32">E10-F10</f>
        <v>-467.23199999999815</v>
      </c>
      <c r="I10" s="67"/>
      <c r="J10" s="68"/>
      <c r="K10" s="69"/>
      <c r="L10" s="68"/>
      <c r="M10" s="69"/>
      <c r="N10" s="3"/>
      <c r="O10" s="69"/>
      <c r="P10" s="3"/>
      <c r="Q10" s="3"/>
      <c r="R10" s="3"/>
      <c r="S10" s="3"/>
    </row>
    <row r="11" spans="1:19" ht="15">
      <c r="A11" s="64">
        <v>3</v>
      </c>
      <c r="B11" s="65">
        <f>'ТАБ 3-1'!B11+'ТАБ 3-2'!B11</f>
        <v>14066.556</v>
      </c>
      <c r="C11" s="65">
        <f>'ТАБ 3-1'!C11+'ТАБ 3-2'!C11</f>
        <v>14004.400000000001</v>
      </c>
      <c r="D11" s="65">
        <f t="shared" si="0"/>
        <v>62.15599999999904</v>
      </c>
      <c r="E11" s="65">
        <f>'ТАБ 3-1'!E11+'ТАБ 3-2'!E11</f>
        <v>8115.232</v>
      </c>
      <c r="F11" s="65">
        <f>'ТАБ 3-1'!F11+'ТАБ 3-2'!F11</f>
        <v>8603</v>
      </c>
      <c r="G11" s="65">
        <f t="shared" si="1"/>
        <v>-487.76800000000003</v>
      </c>
      <c r="I11" s="67"/>
      <c r="J11" s="68"/>
      <c r="K11" s="69"/>
      <c r="L11" s="68"/>
      <c r="M11" s="69"/>
      <c r="N11" s="3"/>
      <c r="O11" s="69"/>
      <c r="P11" s="3"/>
      <c r="Q11" s="3"/>
      <c r="R11" s="3"/>
      <c r="S11" s="3"/>
    </row>
    <row r="12" spans="1:19" ht="15">
      <c r="A12" s="64">
        <v>4</v>
      </c>
      <c r="B12" s="65">
        <f>'ТАБ 3-1'!B12+'ТАБ 3-2'!B12</f>
        <v>13644.856</v>
      </c>
      <c r="C12" s="65">
        <f>'ТАБ 3-1'!C12+'ТАБ 3-2'!C12</f>
        <v>13561.79</v>
      </c>
      <c r="D12" s="65">
        <f t="shared" si="0"/>
        <v>83.0659999999989</v>
      </c>
      <c r="E12" s="65">
        <f>'ТАБ 3-1'!E12+'ТАБ 3-2'!E12</f>
        <v>7819.716</v>
      </c>
      <c r="F12" s="65">
        <f>'ТАБ 3-1'!F12+'ТАБ 3-2'!F12</f>
        <v>8290.9</v>
      </c>
      <c r="G12" s="65">
        <f t="shared" si="1"/>
        <v>-471.1839999999993</v>
      </c>
      <c r="I12" s="67"/>
      <c r="J12" s="68"/>
      <c r="K12" s="69"/>
      <c r="L12" s="68"/>
      <c r="M12" s="69"/>
      <c r="N12" s="3"/>
      <c r="O12" s="69"/>
      <c r="P12" s="3"/>
      <c r="Q12" s="3"/>
      <c r="R12" s="3"/>
      <c r="S12" s="3"/>
    </row>
    <row r="13" spans="1:19" ht="15">
      <c r="A13" s="64">
        <v>5</v>
      </c>
      <c r="B13" s="65">
        <f>'ТАБ 3-1'!B13+'ТАБ 3-2'!B13</f>
        <v>13700.736</v>
      </c>
      <c r="C13" s="65">
        <f>'ТАБ 3-1'!C13+'ТАБ 3-2'!C13</f>
        <v>13639.54</v>
      </c>
      <c r="D13" s="65">
        <f t="shared" si="0"/>
        <v>61.19599999999991</v>
      </c>
      <c r="E13" s="65">
        <f>'ТАБ 3-1'!E13+'ТАБ 3-2'!E13</f>
        <v>7761.816000000001</v>
      </c>
      <c r="F13" s="65">
        <f>'ТАБ 3-1'!F13+'ТАБ 3-2'!F13</f>
        <v>8262.65</v>
      </c>
      <c r="G13" s="65">
        <f t="shared" si="1"/>
        <v>-500.8339999999989</v>
      </c>
      <c r="I13" s="67"/>
      <c r="J13" s="68"/>
      <c r="K13" s="69"/>
      <c r="L13" s="68"/>
      <c r="M13" s="69"/>
      <c r="N13" s="3"/>
      <c r="O13" s="69"/>
      <c r="P13" s="3"/>
      <c r="Q13" s="3"/>
      <c r="R13" s="3"/>
      <c r="S13" s="3"/>
    </row>
    <row r="14" spans="1:19" ht="15">
      <c r="A14" s="64">
        <v>6</v>
      </c>
      <c r="B14" s="65">
        <f>'ТАБ 3-1'!B14+'ТАБ 3-2'!B14</f>
        <v>14160.532</v>
      </c>
      <c r="C14" s="65">
        <f>'ТАБ 3-1'!C14+'ТАБ 3-2'!C14</f>
        <v>14076.640000000003</v>
      </c>
      <c r="D14" s="65">
        <f t="shared" si="0"/>
        <v>83.89199999999619</v>
      </c>
      <c r="E14" s="65">
        <f>'ТАБ 3-1'!E14+'ТАБ 3-2'!E14</f>
        <v>7545.044</v>
      </c>
      <c r="F14" s="65">
        <f>'ТАБ 3-1'!F14+'ТАБ 3-2'!F14</f>
        <v>8050.65</v>
      </c>
      <c r="G14" s="65">
        <f t="shared" si="1"/>
        <v>-505.60599999999977</v>
      </c>
      <c r="I14" s="67"/>
      <c r="J14" s="68"/>
      <c r="K14" s="69"/>
      <c r="L14" s="68"/>
      <c r="M14" s="69"/>
      <c r="N14" s="3"/>
      <c r="O14" s="69"/>
      <c r="P14" s="3"/>
      <c r="Q14" s="3"/>
      <c r="R14" s="3"/>
      <c r="S14" s="3"/>
    </row>
    <row r="15" spans="1:19" ht="15">
      <c r="A15" s="64">
        <v>7</v>
      </c>
      <c r="B15" s="65">
        <f>'ТАБ 3-1'!B15+'ТАБ 3-2'!B15</f>
        <v>15331.78</v>
      </c>
      <c r="C15" s="65">
        <f>'ТАБ 3-1'!C15+'ТАБ 3-2'!C15</f>
        <v>15254.54</v>
      </c>
      <c r="D15" s="65">
        <f t="shared" si="0"/>
        <v>77.23999999999978</v>
      </c>
      <c r="E15" s="65">
        <f>'ТАБ 3-1'!E15+'ТАБ 3-2'!E15</f>
        <v>7101.356</v>
      </c>
      <c r="F15" s="65">
        <f>'ТАБ 3-1'!F15+'ТАБ 3-2'!F15</f>
        <v>7629.549999999999</v>
      </c>
      <c r="G15" s="65">
        <f t="shared" si="1"/>
        <v>-528.1939999999995</v>
      </c>
      <c r="I15" s="67"/>
      <c r="J15" s="68"/>
      <c r="K15" s="69"/>
      <c r="L15" s="68"/>
      <c r="M15" s="69"/>
      <c r="N15" s="3"/>
      <c r="O15" s="69"/>
      <c r="P15" s="3"/>
      <c r="Q15" s="3"/>
      <c r="R15" s="3"/>
      <c r="S15" s="3"/>
    </row>
    <row r="16" spans="1:19" ht="15">
      <c r="A16" s="64">
        <v>8</v>
      </c>
      <c r="B16" s="65">
        <f>'ТАБ 3-1'!B16+'ТАБ 3-2'!B16</f>
        <v>19166.055999999997</v>
      </c>
      <c r="C16" s="65">
        <f>'ТАБ 3-1'!C16+'ТАБ 3-2'!C16</f>
        <v>19079.99</v>
      </c>
      <c r="D16" s="65">
        <f t="shared" si="0"/>
        <v>86.06599999999526</v>
      </c>
      <c r="E16" s="65">
        <f>'ТАБ 3-1'!E16+'ТАБ 3-2'!E16</f>
        <v>10678.968</v>
      </c>
      <c r="F16" s="65">
        <f>'ТАБ 3-1'!F16+'ТАБ 3-2'!F16</f>
        <v>11233.2</v>
      </c>
      <c r="G16" s="65">
        <f t="shared" si="1"/>
        <v>-554.232</v>
      </c>
      <c r="I16" s="67"/>
      <c r="J16" s="68"/>
      <c r="K16" s="69"/>
      <c r="L16" s="68"/>
      <c r="M16" s="69"/>
      <c r="N16" s="3"/>
      <c r="O16" s="69"/>
      <c r="P16" s="3"/>
      <c r="Q16" s="3"/>
      <c r="R16" s="3"/>
      <c r="S16" s="3"/>
    </row>
    <row r="17" spans="1:21" ht="15">
      <c r="A17" s="64">
        <v>9</v>
      </c>
      <c r="B17" s="65">
        <f>'ТАБ 3-1'!B17+'ТАБ 3-2'!B17</f>
        <v>22849.415999999997</v>
      </c>
      <c r="C17" s="65">
        <f>'ТАБ 3-1'!C17+'ТАБ 3-2'!C17</f>
        <v>22758.04</v>
      </c>
      <c r="D17" s="65">
        <f t="shared" si="0"/>
        <v>91.37599999999657</v>
      </c>
      <c r="E17" s="65">
        <f>'ТАБ 3-1'!E17+'ТАБ 3-2'!E17</f>
        <v>14110.072</v>
      </c>
      <c r="F17" s="65">
        <f>'ТАБ 3-1'!F17+'ТАБ 3-2'!F17</f>
        <v>14758.55</v>
      </c>
      <c r="G17" s="65">
        <f t="shared" si="1"/>
        <v>-648.4779999999992</v>
      </c>
      <c r="I17" s="67"/>
      <c r="J17" s="68"/>
      <c r="K17" s="69"/>
      <c r="L17" s="68"/>
      <c r="M17" s="69"/>
      <c r="N17" s="3"/>
      <c r="O17" s="69"/>
      <c r="P17" s="3"/>
      <c r="Q17" s="3"/>
      <c r="R17" s="3"/>
      <c r="S17" s="3"/>
      <c r="U17" s="70"/>
    </row>
    <row r="18" spans="1:21" ht="15">
      <c r="A18" s="64">
        <v>10</v>
      </c>
      <c r="B18" s="65">
        <f>'ТАБ 3-1'!B18+'ТАБ 3-2'!B18</f>
        <v>24185.372000000003</v>
      </c>
      <c r="C18" s="65">
        <f>'ТАБ 3-1'!C18+'ТАБ 3-2'!C18</f>
        <v>24071.68</v>
      </c>
      <c r="D18" s="65">
        <f t="shared" si="0"/>
        <v>113.69200000000274</v>
      </c>
      <c r="E18" s="65">
        <f>'ТАБ 3-1'!E18+'ТАБ 3-2'!E18</f>
        <v>15162.916</v>
      </c>
      <c r="F18" s="65">
        <f>'ТАБ 3-1'!F18+'ТАБ 3-2'!F18</f>
        <v>15708.500000000002</v>
      </c>
      <c r="G18" s="65">
        <f t="shared" si="1"/>
        <v>-545.5840000000026</v>
      </c>
      <c r="I18" s="67"/>
      <c r="J18" s="68"/>
      <c r="K18" s="69"/>
      <c r="L18" s="68"/>
      <c r="M18" s="71"/>
      <c r="N18" s="3"/>
      <c r="O18" s="69"/>
      <c r="P18" s="3"/>
      <c r="Q18" s="3"/>
      <c r="R18" s="3"/>
      <c r="S18" s="3"/>
      <c r="U18" s="70"/>
    </row>
    <row r="19" spans="1:21" ht="15">
      <c r="A19" s="64">
        <v>11</v>
      </c>
      <c r="B19" s="65">
        <f>'ТАБ 3-1'!B19+'ТАБ 3-2'!B19</f>
        <v>23991.84</v>
      </c>
      <c r="C19" s="65">
        <f>'ТАБ 3-1'!C19+'ТАБ 3-2'!C19</f>
        <v>23895.410000000003</v>
      </c>
      <c r="D19" s="65">
        <f t="shared" si="0"/>
        <v>96.42999999999665</v>
      </c>
      <c r="E19" s="65">
        <f>'ТАБ 3-1'!E19+'ТАБ 3-2'!E19</f>
        <v>14444.116</v>
      </c>
      <c r="F19" s="65">
        <f>'ТАБ 3-1'!F19+'ТАБ 3-2'!F19</f>
        <v>14997.120000000003</v>
      </c>
      <c r="G19" s="65">
        <f t="shared" si="1"/>
        <v>-553.0040000000026</v>
      </c>
      <c r="I19" s="67"/>
      <c r="J19" s="68"/>
      <c r="K19" s="69"/>
      <c r="L19" s="68"/>
      <c r="M19" s="71"/>
      <c r="N19" s="3"/>
      <c r="O19" s="69"/>
      <c r="P19" s="3"/>
      <c r="Q19" s="3"/>
      <c r="R19" s="3"/>
      <c r="S19" s="3"/>
      <c r="U19" s="70"/>
    </row>
    <row r="20" spans="1:21" ht="15">
      <c r="A20" s="64">
        <v>12</v>
      </c>
      <c r="B20" s="65">
        <f>'ТАБ 3-1'!B20+'ТАБ 3-2'!B20</f>
        <v>23079.18</v>
      </c>
      <c r="C20" s="65">
        <f>'ТАБ 3-1'!C20+'ТАБ 3-2'!C20</f>
        <v>22971.920000000002</v>
      </c>
      <c r="D20" s="65">
        <f t="shared" si="0"/>
        <v>107.2599999999984</v>
      </c>
      <c r="E20" s="65">
        <f>'ТАБ 3-1'!E20+'ТАБ 3-2'!E20</f>
        <v>13462.483999999999</v>
      </c>
      <c r="F20" s="65">
        <f>'ТАБ 3-1'!F20+'ТАБ 3-2'!F20</f>
        <v>14012.460000000001</v>
      </c>
      <c r="G20" s="65">
        <f t="shared" si="1"/>
        <v>-549.9760000000024</v>
      </c>
      <c r="I20" s="67"/>
      <c r="J20" s="68"/>
      <c r="K20" s="69"/>
      <c r="L20" s="68"/>
      <c r="M20" s="71"/>
      <c r="N20" s="3"/>
      <c r="O20" s="69"/>
      <c r="P20" s="3"/>
      <c r="Q20" s="3"/>
      <c r="R20" s="3"/>
      <c r="S20" s="3"/>
      <c r="U20" s="70"/>
    </row>
    <row r="21" spans="1:21" ht="15">
      <c r="A21" s="64">
        <v>13</v>
      </c>
      <c r="B21" s="65">
        <f>'ТАБ 3-1'!B21+'ТАБ 3-2'!B21</f>
        <v>24093.148</v>
      </c>
      <c r="C21" s="65">
        <f>'ТАБ 3-1'!C21+'ТАБ 3-2'!C21</f>
        <v>23995.35</v>
      </c>
      <c r="D21" s="65">
        <f t="shared" si="0"/>
        <v>97.7980000000025</v>
      </c>
      <c r="E21" s="65">
        <f>'ТАБ 3-1'!E21+'ТАБ 3-2'!E21</f>
        <v>14979.272</v>
      </c>
      <c r="F21" s="65">
        <f>'ТАБ 3-1'!F21+'ТАБ 3-2'!F21</f>
        <v>15526</v>
      </c>
      <c r="G21" s="65">
        <f t="shared" si="1"/>
        <v>-546.7279999999992</v>
      </c>
      <c r="I21" s="67"/>
      <c r="J21" s="68"/>
      <c r="K21" s="69"/>
      <c r="L21" s="68"/>
      <c r="M21" s="71"/>
      <c r="N21" s="3"/>
      <c r="O21" s="69"/>
      <c r="P21" s="3"/>
      <c r="Q21" s="3"/>
      <c r="R21" s="3"/>
      <c r="S21" s="3"/>
      <c r="U21" s="70"/>
    </row>
    <row r="22" spans="1:21" ht="15">
      <c r="A22" s="64">
        <v>14</v>
      </c>
      <c r="B22" s="65">
        <f>'ТАБ 3-1'!B22+'ТАБ 3-2'!B22</f>
        <v>23242.480000000003</v>
      </c>
      <c r="C22" s="65">
        <f>'ТАБ 3-1'!C22+'ТАБ 3-2'!C22</f>
        <v>23143.680000000004</v>
      </c>
      <c r="D22" s="65">
        <f t="shared" si="0"/>
        <v>98.79999999999927</v>
      </c>
      <c r="E22" s="65">
        <f>'ТАБ 3-1'!E22+'ТАБ 3-2'!E22</f>
        <v>14343.928</v>
      </c>
      <c r="F22" s="65">
        <f>'ТАБ 3-1'!F22+'ТАБ 3-2'!F22</f>
        <v>14903.080000000002</v>
      </c>
      <c r="G22" s="65">
        <f t="shared" si="1"/>
        <v>-559.1520000000019</v>
      </c>
      <c r="I22" s="67"/>
      <c r="J22" s="68"/>
      <c r="K22" s="69"/>
      <c r="L22" s="68"/>
      <c r="M22" s="71"/>
      <c r="N22" s="3"/>
      <c r="O22" s="69"/>
      <c r="P22" s="3"/>
      <c r="Q22" s="3"/>
      <c r="R22" s="3"/>
      <c r="S22" s="3"/>
      <c r="U22" s="70"/>
    </row>
    <row r="23" spans="1:19" ht="15">
      <c r="A23" s="72">
        <v>15</v>
      </c>
      <c r="B23" s="65">
        <f>'ТАБ 3-1'!B23+'ТАБ 3-2'!B23</f>
        <v>23025.08</v>
      </c>
      <c r="C23" s="65">
        <f>'ТАБ 3-1'!C23+'ТАБ 3-2'!C23</f>
        <v>22939.559999999998</v>
      </c>
      <c r="D23" s="65">
        <f t="shared" si="0"/>
        <v>85.52000000000407</v>
      </c>
      <c r="E23" s="65">
        <f>'ТАБ 3-1'!E23+'ТАБ 3-2'!E23</f>
        <v>14276.096000000001</v>
      </c>
      <c r="F23" s="65">
        <f>'ТАБ 3-1'!F23+'ТАБ 3-2'!F23</f>
        <v>14844.210000000003</v>
      </c>
      <c r="G23" s="65">
        <f t="shared" si="1"/>
        <v>-568.1140000000014</v>
      </c>
      <c r="I23" s="67"/>
      <c r="J23" s="68"/>
      <c r="K23" s="69"/>
      <c r="L23" s="68"/>
      <c r="M23" s="69"/>
      <c r="N23" s="3"/>
      <c r="O23" s="69"/>
      <c r="P23" s="3"/>
      <c r="Q23" s="3"/>
      <c r="R23" s="3"/>
      <c r="S23" s="3"/>
    </row>
    <row r="24" spans="1:19" ht="15">
      <c r="A24" s="64">
        <v>16</v>
      </c>
      <c r="B24" s="65">
        <f>'ТАБ 3-1'!B24+'ТАБ 3-2'!B24</f>
        <v>22571.095999999998</v>
      </c>
      <c r="C24" s="65">
        <f>'ТАБ 3-1'!C24+'ТАБ 3-2'!C24</f>
        <v>22470.549999999996</v>
      </c>
      <c r="D24" s="65">
        <f t="shared" si="0"/>
        <v>100.5460000000021</v>
      </c>
      <c r="E24" s="65">
        <f>'ТАБ 3-1'!E24+'ТАБ 3-2'!E24</f>
        <v>13184.384</v>
      </c>
      <c r="F24" s="65">
        <f>'ТАБ 3-1'!F24+'ТАБ 3-2'!F24</f>
        <v>13741.59</v>
      </c>
      <c r="G24" s="65">
        <f t="shared" si="1"/>
        <v>-557.2060000000001</v>
      </c>
      <c r="I24" s="67"/>
      <c r="J24" s="68"/>
      <c r="K24" s="69"/>
      <c r="L24" s="68"/>
      <c r="M24" s="71"/>
      <c r="N24" s="3"/>
      <c r="O24" s="69"/>
      <c r="P24" s="3"/>
      <c r="Q24" s="3"/>
      <c r="R24" s="3"/>
      <c r="S24" s="3"/>
    </row>
    <row r="25" spans="1:19" ht="15">
      <c r="A25" s="64">
        <v>17</v>
      </c>
      <c r="B25" s="65">
        <f>'ТАБ 3-1'!B25+'ТАБ 3-2'!B25</f>
        <v>22957.024</v>
      </c>
      <c r="C25" s="65">
        <f>'ТАБ 3-1'!C25+'ТАБ 3-2'!C25</f>
        <v>22862.71</v>
      </c>
      <c r="D25" s="65">
        <f t="shared" si="0"/>
        <v>94.31400000000212</v>
      </c>
      <c r="E25" s="65">
        <f>'ТАБ 3-1'!E25+'ТАБ 3-2'!E25</f>
        <v>13103.991999999998</v>
      </c>
      <c r="F25" s="65">
        <f>'ТАБ 3-1'!F25+'ТАБ 3-2'!F25</f>
        <v>13672.420000000002</v>
      </c>
      <c r="G25" s="65">
        <f t="shared" si="1"/>
        <v>-568.4280000000035</v>
      </c>
      <c r="I25" s="67"/>
      <c r="J25" s="68"/>
      <c r="K25" s="69"/>
      <c r="L25" s="68"/>
      <c r="M25" s="71"/>
      <c r="N25" s="3"/>
      <c r="O25" s="69"/>
      <c r="P25" s="3"/>
      <c r="Q25" s="3"/>
      <c r="R25" s="3"/>
      <c r="S25" s="3"/>
    </row>
    <row r="26" spans="1:19" ht="15">
      <c r="A26" s="64">
        <v>18</v>
      </c>
      <c r="B26" s="65">
        <f>'ТАБ 3-1'!B26+'ТАБ 3-2'!B26</f>
        <v>22746.084</v>
      </c>
      <c r="C26" s="65">
        <f>'ТАБ 3-1'!C26+'ТАБ 3-2'!C26</f>
        <v>22666.84</v>
      </c>
      <c r="D26" s="65">
        <f t="shared" si="0"/>
        <v>79.24399999999878</v>
      </c>
      <c r="E26" s="65">
        <f>'ТАБ 3-1'!E26+'ТАБ 3-2'!E26</f>
        <v>13399.463999999998</v>
      </c>
      <c r="F26" s="65">
        <f>'ТАБ 3-1'!F26+'ТАБ 3-2'!F26</f>
        <v>13915.31</v>
      </c>
      <c r="G26" s="65">
        <f t="shared" si="1"/>
        <v>-515.8460000000014</v>
      </c>
      <c r="I26" s="67"/>
      <c r="J26" s="68"/>
      <c r="K26" s="69"/>
      <c r="L26" s="68"/>
      <c r="M26" s="71"/>
      <c r="N26" s="3"/>
      <c r="O26" s="69"/>
      <c r="P26" s="3"/>
      <c r="Q26" s="3"/>
      <c r="R26" s="3"/>
      <c r="S26" s="3"/>
    </row>
    <row r="27" spans="1:19" ht="15">
      <c r="A27" s="64">
        <v>19</v>
      </c>
      <c r="B27" s="65">
        <f>'ТАБ 3-1'!B27+'ТАБ 3-2'!B27</f>
        <v>21783.699999999997</v>
      </c>
      <c r="C27" s="65">
        <f>'ТАБ 3-1'!C27+'ТАБ 3-2'!C27</f>
        <v>21697.71</v>
      </c>
      <c r="D27" s="65">
        <f t="shared" si="0"/>
        <v>85.98999999999796</v>
      </c>
      <c r="E27" s="65">
        <f>'ТАБ 3-1'!E27+'ТАБ 3-2'!E27</f>
        <v>12026.224</v>
      </c>
      <c r="F27" s="65">
        <f>'ТАБ 3-1'!F27+'ТАБ 3-2'!F27</f>
        <v>12531.800000000003</v>
      </c>
      <c r="G27" s="65">
        <f t="shared" si="1"/>
        <v>-505.57600000000275</v>
      </c>
      <c r="I27" s="67"/>
      <c r="J27" s="68"/>
      <c r="K27" s="69"/>
      <c r="L27" s="68"/>
      <c r="M27" s="71"/>
      <c r="N27" s="3"/>
      <c r="O27" s="69"/>
      <c r="P27" s="3"/>
      <c r="Q27" s="3"/>
      <c r="R27" s="3"/>
      <c r="S27" s="3"/>
    </row>
    <row r="28" spans="1:19" ht="15">
      <c r="A28" s="64">
        <v>20</v>
      </c>
      <c r="B28" s="65">
        <f>'ТАБ 3-1'!B28+'ТАБ 3-2'!B28</f>
        <v>21147.144</v>
      </c>
      <c r="C28" s="65">
        <f>'ТАБ 3-1'!C28+'ТАБ 3-2'!C28</f>
        <v>21062.769999999997</v>
      </c>
      <c r="D28" s="65">
        <f t="shared" si="0"/>
        <v>84.37400000000343</v>
      </c>
      <c r="E28" s="65">
        <f>'ТАБ 3-1'!E28+'ТАБ 3-2'!E28</f>
        <v>11377.431999999999</v>
      </c>
      <c r="F28" s="65">
        <f>'ТАБ 3-1'!F28+'ТАБ 3-2'!F28</f>
        <v>11887.739999999998</v>
      </c>
      <c r="G28" s="65">
        <f t="shared" si="1"/>
        <v>-510.3079999999991</v>
      </c>
      <c r="I28" s="67"/>
      <c r="J28" s="68"/>
      <c r="K28" s="69"/>
      <c r="L28" s="68"/>
      <c r="M28" s="71"/>
      <c r="N28" s="3"/>
      <c r="O28" s="69"/>
      <c r="P28" s="3"/>
      <c r="Q28" s="3"/>
      <c r="R28" s="3"/>
      <c r="S28" s="3"/>
    </row>
    <row r="29" spans="1:19" ht="15">
      <c r="A29" s="72">
        <v>21</v>
      </c>
      <c r="B29" s="65">
        <f>'ТАБ 3-1'!B29+'ТАБ 3-2'!B29</f>
        <v>20598.260000000002</v>
      </c>
      <c r="C29" s="65">
        <f>'ТАБ 3-1'!C29+'ТАБ 3-2'!C29</f>
        <v>20506.86</v>
      </c>
      <c r="D29" s="65">
        <f t="shared" si="0"/>
        <v>91.40000000000146</v>
      </c>
      <c r="E29" s="65">
        <f>'ТАБ 3-1'!E29+'ТАБ 3-2'!E29</f>
        <v>11288.539999999999</v>
      </c>
      <c r="F29" s="65">
        <f>'ТАБ 3-1'!F29+'ТАБ 3-2'!F29</f>
        <v>11796.04</v>
      </c>
      <c r="G29" s="65">
        <f t="shared" si="1"/>
        <v>-507.5000000000018</v>
      </c>
      <c r="I29" s="67"/>
      <c r="J29" s="68"/>
      <c r="K29" s="69"/>
      <c r="L29" s="68"/>
      <c r="M29" s="69"/>
      <c r="N29" s="3"/>
      <c r="O29" s="69"/>
      <c r="P29" s="3"/>
      <c r="Q29" s="3"/>
      <c r="R29" s="3"/>
      <c r="S29" s="3"/>
    </row>
    <row r="30" spans="1:19" ht="15">
      <c r="A30" s="72">
        <v>22</v>
      </c>
      <c r="B30" s="65">
        <f>'ТАБ 3-1'!B30+'ТАБ 3-2'!B30</f>
        <v>19009.876</v>
      </c>
      <c r="C30" s="65">
        <f>'ТАБ 3-1'!C30+'ТАБ 3-2'!C30</f>
        <v>18930.67</v>
      </c>
      <c r="D30" s="65">
        <f t="shared" si="0"/>
        <v>79.20600000000195</v>
      </c>
      <c r="E30" s="65">
        <f>'ТАБ 3-1'!E30+'ТАБ 3-2'!E30</f>
        <v>10781.496</v>
      </c>
      <c r="F30" s="65">
        <f>'ТАБ 3-1'!F30+'ТАБ 3-2'!F30</f>
        <v>11244.699999999999</v>
      </c>
      <c r="G30" s="65">
        <f t="shared" si="1"/>
        <v>-463.2039999999997</v>
      </c>
      <c r="I30" s="67"/>
      <c r="J30" s="68"/>
      <c r="K30" s="69"/>
      <c r="L30" s="68"/>
      <c r="M30" s="69"/>
      <c r="N30" s="3"/>
      <c r="O30" s="69"/>
      <c r="P30" s="3"/>
      <c r="Q30" s="3"/>
      <c r="R30" s="3"/>
      <c r="S30" s="3"/>
    </row>
    <row r="31" spans="1:19" ht="15">
      <c r="A31" s="72">
        <v>23</v>
      </c>
      <c r="B31" s="65">
        <f>'ТАБ 3-1'!B31+'ТАБ 3-2'!B31</f>
        <v>17834.028</v>
      </c>
      <c r="C31" s="65">
        <f>'ТАБ 3-1'!C31+'ТАБ 3-2'!C31</f>
        <v>17745.84</v>
      </c>
      <c r="D31" s="65">
        <f t="shared" si="0"/>
        <v>88.18799999999828</v>
      </c>
      <c r="E31" s="65">
        <f>'ТАБ 3-1'!E31+'ТАБ 3-2'!E31</f>
        <v>10019.888</v>
      </c>
      <c r="F31" s="65">
        <f>'ТАБ 3-1'!F31+'ТАБ 3-2'!F31</f>
        <v>10497.029999999999</v>
      </c>
      <c r="G31" s="65">
        <f t="shared" si="1"/>
        <v>-477.141999999998</v>
      </c>
      <c r="I31" s="67"/>
      <c r="J31" s="68"/>
      <c r="K31" s="69"/>
      <c r="L31" s="68"/>
      <c r="M31" s="69"/>
      <c r="N31" s="3"/>
      <c r="O31" s="69"/>
      <c r="P31" s="3"/>
      <c r="Q31" s="3"/>
      <c r="R31" s="3"/>
      <c r="S31" s="3"/>
    </row>
    <row r="32" spans="1:19" ht="15">
      <c r="A32" s="72">
        <v>24</v>
      </c>
      <c r="B32" s="65">
        <f>'ТАБ 3-1'!B32+'ТАБ 3-2'!B32</f>
        <v>15205.68</v>
      </c>
      <c r="C32" s="65">
        <f>'ТАБ 3-1'!C32+'ТАБ 3-2'!C32</f>
        <v>15133.5</v>
      </c>
      <c r="D32" s="65">
        <f t="shared" si="0"/>
        <v>72.18000000000029</v>
      </c>
      <c r="E32" s="65">
        <f>'ТАБ 3-1'!E32+'ТАБ 3-2'!E32</f>
        <v>7727.964</v>
      </c>
      <c r="F32" s="65">
        <f>'ТАБ 3-1'!F32+'ТАБ 3-2'!F32</f>
        <v>8215.9</v>
      </c>
      <c r="G32" s="65">
        <f t="shared" si="1"/>
        <v>-487.9359999999997</v>
      </c>
      <c r="I32" s="67"/>
      <c r="J32" s="68"/>
      <c r="K32" s="69"/>
      <c r="L32" s="68"/>
      <c r="M32" s="69"/>
      <c r="N32" s="3"/>
      <c r="O32" s="69"/>
      <c r="P32" s="3"/>
      <c r="Q32" s="3"/>
      <c r="R32" s="3"/>
      <c r="S32" s="3"/>
    </row>
    <row r="33" spans="1:19" ht="15">
      <c r="A33" s="12" t="s">
        <v>17</v>
      </c>
      <c r="B33" s="73">
        <f aca="true" t="shared" si="2" ref="B33:G33">SUM(B9:B32)</f>
        <v>467269.268</v>
      </c>
      <c r="C33" s="73">
        <f t="shared" si="2"/>
        <v>465196.1200000001</v>
      </c>
      <c r="D33" s="73">
        <f t="shared" si="2"/>
        <v>2073.1479999999956</v>
      </c>
      <c r="E33" s="74">
        <f t="shared" si="2"/>
        <v>269222.5</v>
      </c>
      <c r="F33" s="74">
        <f t="shared" si="2"/>
        <v>281795.8500000001</v>
      </c>
      <c r="G33" s="75">
        <f t="shared" si="2"/>
        <v>-12573.350000000011</v>
      </c>
      <c r="H33" s="70"/>
      <c r="I33" s="76"/>
      <c r="J33" s="76"/>
      <c r="K33" s="69"/>
      <c r="L33" s="77"/>
      <c r="M33" s="69"/>
      <c r="N33" s="3"/>
      <c r="O33" s="69"/>
      <c r="P33" s="3"/>
      <c r="Q33" s="3"/>
      <c r="R33" s="3"/>
      <c r="S33" s="3"/>
    </row>
    <row r="34" spans="9:19" ht="15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ht="15">
      <c r="A35" s="70"/>
    </row>
    <row r="36" spans="3:7" ht="15">
      <c r="C36" s="70"/>
      <c r="D36" s="70"/>
      <c r="E36" s="70"/>
      <c r="F36" s="70"/>
      <c r="G36" s="70"/>
    </row>
    <row r="40" spans="3:7" ht="15">
      <c r="C40" t="s">
        <v>37</v>
      </c>
      <c r="E40" s="3"/>
      <c r="F40" s="3"/>
      <c r="G40" s="3"/>
    </row>
    <row r="41" ht="15">
      <c r="V41" s="49" t="s">
        <v>31</v>
      </c>
    </row>
  </sheetData>
  <sheetProtection/>
  <mergeCells count="5">
    <mergeCell ref="A4:G4"/>
    <mergeCell ref="A5:G5"/>
    <mergeCell ref="A6:A7"/>
    <mergeCell ref="B6:D6"/>
    <mergeCell ref="E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41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2" spans="1:10" ht="15.75">
      <c r="A2" s="53"/>
      <c r="B2" s="53"/>
      <c r="C2" s="53"/>
      <c r="D2" s="54" t="s">
        <v>24</v>
      </c>
      <c r="E2" s="54"/>
      <c r="F2" s="54"/>
      <c r="G2" s="54"/>
      <c r="H2" s="54"/>
      <c r="I2" s="54"/>
      <c r="J2" s="54"/>
    </row>
    <row r="3" spans="2:7" ht="15">
      <c r="B3" s="55"/>
      <c r="C3" s="56" t="s">
        <v>25</v>
      </c>
      <c r="D3" s="55"/>
      <c r="E3" s="55"/>
      <c r="F3" s="57">
        <v>42725</v>
      </c>
      <c r="G3" s="55"/>
    </row>
    <row r="4" spans="1:7" ht="15">
      <c r="A4" s="78" t="s">
        <v>32</v>
      </c>
      <c r="B4" s="78"/>
      <c r="C4" s="78"/>
      <c r="D4" s="78"/>
      <c r="E4" s="78"/>
      <c r="F4" s="78"/>
      <c r="G4" s="78"/>
    </row>
    <row r="5" spans="1:7" ht="15">
      <c r="A5" s="79"/>
      <c r="B5" s="79"/>
      <c r="C5" s="79"/>
      <c r="D5" s="79"/>
      <c r="E5" s="79"/>
      <c r="F5" s="79"/>
      <c r="G5" s="79"/>
    </row>
    <row r="6" spans="1:7" ht="15">
      <c r="A6" s="80" t="s">
        <v>27</v>
      </c>
      <c r="B6" s="81" t="s">
        <v>11</v>
      </c>
      <c r="C6" s="81"/>
      <c r="D6" s="81"/>
      <c r="E6" s="81" t="s">
        <v>12</v>
      </c>
      <c r="F6" s="81"/>
      <c r="G6" s="81"/>
    </row>
    <row r="7" spans="1:12" ht="105">
      <c r="A7" s="80"/>
      <c r="B7" s="16" t="s">
        <v>28</v>
      </c>
      <c r="C7" s="16" t="s">
        <v>29</v>
      </c>
      <c r="D7" s="16" t="s">
        <v>30</v>
      </c>
      <c r="E7" s="16" t="s">
        <v>28</v>
      </c>
      <c r="F7" s="16" t="s">
        <v>29</v>
      </c>
      <c r="G7" s="16" t="s">
        <v>30</v>
      </c>
      <c r="H7" s="58"/>
      <c r="I7" s="3"/>
      <c r="J7" s="59"/>
      <c r="K7" s="59"/>
      <c r="L7" s="59"/>
    </row>
    <row r="8" spans="1:19" ht="15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1">
        <v>7</v>
      </c>
      <c r="I8" s="62"/>
      <c r="J8" s="63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64">
        <v>1</v>
      </c>
      <c r="B9" s="66">
        <v>100.74000000000001</v>
      </c>
      <c r="C9" s="66">
        <v>97.2</v>
      </c>
      <c r="D9" s="66">
        <f>B9-C9</f>
        <v>3.5400000000000063</v>
      </c>
      <c r="E9" s="66">
        <v>56.52</v>
      </c>
      <c r="F9" s="66">
        <v>54.4</v>
      </c>
      <c r="G9" s="66">
        <f>E9-F9</f>
        <v>2.1200000000000045</v>
      </c>
      <c r="I9" s="67"/>
      <c r="J9" s="68"/>
      <c r="K9" s="69"/>
      <c r="L9" s="68"/>
      <c r="M9" s="69"/>
      <c r="N9" s="3"/>
      <c r="O9" s="69"/>
      <c r="P9" s="3"/>
      <c r="Q9" s="3"/>
      <c r="R9" s="3"/>
      <c r="S9" s="3"/>
    </row>
    <row r="10" spans="1:19" ht="15">
      <c r="A10" s="64">
        <v>2</v>
      </c>
      <c r="B10" s="66">
        <v>92.03999999999999</v>
      </c>
      <c r="C10" s="66">
        <v>88.72</v>
      </c>
      <c r="D10" s="66">
        <f aca="true" t="shared" si="0" ref="D10:D32">B10-C10</f>
        <v>3.319999999999993</v>
      </c>
      <c r="E10" s="66">
        <v>45.72</v>
      </c>
      <c r="F10" s="66">
        <v>44.08</v>
      </c>
      <c r="G10" s="66">
        <f aca="true" t="shared" si="1" ref="G10:G32">E10-F10</f>
        <v>1.6400000000000006</v>
      </c>
      <c r="I10" s="67"/>
      <c r="J10" s="68"/>
      <c r="K10" s="69"/>
      <c r="L10" s="68"/>
      <c r="M10" s="69"/>
      <c r="N10" s="3"/>
      <c r="O10" s="69"/>
      <c r="P10" s="3"/>
      <c r="Q10" s="3"/>
      <c r="R10" s="3"/>
      <c r="S10" s="3"/>
    </row>
    <row r="11" spans="1:19" ht="15">
      <c r="A11" s="64">
        <v>3</v>
      </c>
      <c r="B11" s="66">
        <v>88.8</v>
      </c>
      <c r="C11" s="66">
        <v>85.6</v>
      </c>
      <c r="D11" s="66">
        <f t="shared" si="0"/>
        <v>3.200000000000003</v>
      </c>
      <c r="E11" s="66">
        <v>42.12</v>
      </c>
      <c r="F11" s="66">
        <v>40.56</v>
      </c>
      <c r="G11" s="66">
        <f t="shared" si="1"/>
        <v>1.5599999999999952</v>
      </c>
      <c r="I11" s="67"/>
      <c r="J11" s="68"/>
      <c r="K11" s="69"/>
      <c r="L11" s="68"/>
      <c r="M11" s="69"/>
      <c r="N11" s="3"/>
      <c r="O11" s="69"/>
      <c r="P11" s="3"/>
      <c r="Q11" s="3"/>
      <c r="R11" s="3"/>
      <c r="S11" s="3"/>
    </row>
    <row r="12" spans="1:19" ht="15">
      <c r="A12" s="64">
        <v>4</v>
      </c>
      <c r="B12" s="66">
        <v>87.24000000000001</v>
      </c>
      <c r="C12" s="66">
        <v>83.68</v>
      </c>
      <c r="D12" s="66">
        <f t="shared" si="0"/>
        <v>3.5600000000000023</v>
      </c>
      <c r="E12" s="66">
        <v>42.66</v>
      </c>
      <c r="F12" s="66">
        <v>40.72</v>
      </c>
      <c r="G12" s="66">
        <f t="shared" si="1"/>
        <v>1.9399999999999977</v>
      </c>
      <c r="I12" s="67"/>
      <c r="J12" s="68"/>
      <c r="K12" s="69"/>
      <c r="L12" s="68"/>
      <c r="M12" s="69"/>
      <c r="N12" s="3"/>
      <c r="O12" s="69"/>
      <c r="P12" s="3"/>
      <c r="Q12" s="3"/>
      <c r="R12" s="3"/>
      <c r="S12" s="3"/>
    </row>
    <row r="13" spans="1:19" ht="15">
      <c r="A13" s="64">
        <v>5</v>
      </c>
      <c r="B13" s="66">
        <v>86.64</v>
      </c>
      <c r="C13" s="66">
        <v>83.52</v>
      </c>
      <c r="D13" s="66">
        <f t="shared" si="0"/>
        <v>3.1200000000000045</v>
      </c>
      <c r="E13" s="66">
        <v>41.94</v>
      </c>
      <c r="F13" s="66">
        <v>39.92</v>
      </c>
      <c r="G13" s="66">
        <f t="shared" si="1"/>
        <v>2.019999999999996</v>
      </c>
      <c r="I13" s="67"/>
      <c r="J13" s="68"/>
      <c r="K13" s="69"/>
      <c r="L13" s="68"/>
      <c r="M13" s="69"/>
      <c r="N13" s="3"/>
      <c r="O13" s="69"/>
      <c r="P13" s="3"/>
      <c r="Q13" s="3"/>
      <c r="R13" s="3"/>
      <c r="S13" s="3"/>
    </row>
    <row r="14" spans="1:19" ht="15">
      <c r="A14" s="64">
        <v>6</v>
      </c>
      <c r="B14" s="66">
        <v>86.46</v>
      </c>
      <c r="C14" s="66">
        <v>83.28</v>
      </c>
      <c r="D14" s="66">
        <f t="shared" si="0"/>
        <v>3.1799999999999926</v>
      </c>
      <c r="E14" s="66">
        <v>41.4</v>
      </c>
      <c r="F14" s="66">
        <v>39.68</v>
      </c>
      <c r="G14" s="66">
        <f t="shared" si="1"/>
        <v>1.7199999999999989</v>
      </c>
      <c r="I14" s="67"/>
      <c r="J14" s="68"/>
      <c r="K14" s="69"/>
      <c r="L14" s="68"/>
      <c r="M14" s="69"/>
      <c r="N14" s="3"/>
      <c r="O14" s="69"/>
      <c r="P14" s="3"/>
      <c r="Q14" s="3"/>
      <c r="R14" s="3"/>
      <c r="S14" s="3"/>
    </row>
    <row r="15" spans="1:19" ht="15">
      <c r="A15" s="64">
        <v>7</v>
      </c>
      <c r="B15" s="66">
        <v>85.62</v>
      </c>
      <c r="C15" s="66">
        <v>82.32</v>
      </c>
      <c r="D15" s="66">
        <f t="shared" si="0"/>
        <v>3.3000000000000114</v>
      </c>
      <c r="E15" s="66">
        <v>39.6</v>
      </c>
      <c r="F15" s="66">
        <v>38.48</v>
      </c>
      <c r="G15" s="66">
        <f t="shared" si="1"/>
        <v>1.1200000000000045</v>
      </c>
      <c r="I15" s="67"/>
      <c r="J15" s="68"/>
      <c r="K15" s="69"/>
      <c r="L15" s="68"/>
      <c r="M15" s="69"/>
      <c r="N15" s="3"/>
      <c r="O15" s="69"/>
      <c r="P15" s="3"/>
      <c r="Q15" s="3"/>
      <c r="R15" s="3"/>
      <c r="S15" s="3"/>
    </row>
    <row r="16" spans="1:19" ht="15">
      <c r="A16" s="64">
        <v>8</v>
      </c>
      <c r="B16" s="66">
        <v>79.97999999999999</v>
      </c>
      <c r="C16" s="66">
        <v>76.88</v>
      </c>
      <c r="D16" s="66">
        <f t="shared" si="0"/>
        <v>3.0999999999999943</v>
      </c>
      <c r="E16" s="66">
        <v>37.44</v>
      </c>
      <c r="F16" s="66">
        <v>37.04</v>
      </c>
      <c r="G16" s="66">
        <f t="shared" si="1"/>
        <v>0.3999999999999986</v>
      </c>
      <c r="I16" s="67"/>
      <c r="J16" s="68"/>
      <c r="K16" s="69"/>
      <c r="L16" s="68"/>
      <c r="M16" s="69"/>
      <c r="N16" s="3"/>
      <c r="O16" s="69"/>
      <c r="P16" s="3"/>
      <c r="Q16" s="3"/>
      <c r="R16" s="3"/>
      <c r="S16" s="3"/>
    </row>
    <row r="17" spans="1:21" ht="15">
      <c r="A17" s="64">
        <v>9</v>
      </c>
      <c r="B17" s="66">
        <v>77.64</v>
      </c>
      <c r="C17" s="66">
        <v>74.8</v>
      </c>
      <c r="D17" s="66">
        <f t="shared" si="0"/>
        <v>2.8400000000000034</v>
      </c>
      <c r="E17" s="66">
        <v>36.54</v>
      </c>
      <c r="F17" s="66">
        <v>36.4</v>
      </c>
      <c r="G17" s="66">
        <f t="shared" si="1"/>
        <v>0.14000000000000057</v>
      </c>
      <c r="I17" s="67"/>
      <c r="J17" s="68"/>
      <c r="K17" s="69"/>
      <c r="L17" s="68"/>
      <c r="M17" s="69"/>
      <c r="N17" s="3"/>
      <c r="O17" s="69"/>
      <c r="P17" s="3"/>
      <c r="Q17" s="3"/>
      <c r="R17" s="3"/>
      <c r="S17" s="3"/>
      <c r="U17" s="70"/>
    </row>
    <row r="18" spans="1:21" ht="15">
      <c r="A18" s="64">
        <v>10</v>
      </c>
      <c r="B18" s="66">
        <v>78.89999999999999</v>
      </c>
      <c r="C18" s="66">
        <v>76</v>
      </c>
      <c r="D18" s="66">
        <f t="shared" si="0"/>
        <v>2.8999999999999915</v>
      </c>
      <c r="E18" s="66">
        <v>39.24</v>
      </c>
      <c r="F18" s="66">
        <v>38.4</v>
      </c>
      <c r="G18" s="66">
        <f t="shared" si="1"/>
        <v>0.8400000000000034</v>
      </c>
      <c r="I18" s="67"/>
      <c r="J18" s="68"/>
      <c r="K18" s="69"/>
      <c r="L18" s="68"/>
      <c r="M18" s="71"/>
      <c r="N18" s="3"/>
      <c r="O18" s="69"/>
      <c r="P18" s="3"/>
      <c r="Q18" s="3"/>
      <c r="R18" s="3"/>
      <c r="S18" s="3"/>
      <c r="U18" s="70"/>
    </row>
    <row r="19" spans="1:21" ht="15">
      <c r="A19" s="64">
        <v>11</v>
      </c>
      <c r="B19" s="66">
        <v>80.58</v>
      </c>
      <c r="C19" s="66">
        <v>77.28</v>
      </c>
      <c r="D19" s="66">
        <f t="shared" si="0"/>
        <v>3.299999999999997</v>
      </c>
      <c r="E19" s="66">
        <v>39.78</v>
      </c>
      <c r="F19" s="66">
        <v>38.48</v>
      </c>
      <c r="G19" s="66">
        <f t="shared" si="1"/>
        <v>1.3000000000000043</v>
      </c>
      <c r="I19" s="67"/>
      <c r="J19" s="68"/>
      <c r="K19" s="69"/>
      <c r="L19" s="68"/>
      <c r="M19" s="71"/>
      <c r="N19" s="3"/>
      <c r="O19" s="69"/>
      <c r="P19" s="3"/>
      <c r="Q19" s="3"/>
      <c r="R19" s="3"/>
      <c r="S19" s="3"/>
      <c r="U19" s="70"/>
    </row>
    <row r="20" spans="1:21" ht="15">
      <c r="A20" s="64">
        <v>12</v>
      </c>
      <c r="B20" s="66">
        <v>80.88</v>
      </c>
      <c r="C20" s="66">
        <v>77.76</v>
      </c>
      <c r="D20" s="66">
        <f t="shared" si="0"/>
        <v>3.1199999999999903</v>
      </c>
      <c r="E20" s="66">
        <v>39.96</v>
      </c>
      <c r="F20" s="66">
        <v>38.88</v>
      </c>
      <c r="G20" s="66">
        <f t="shared" si="1"/>
        <v>1.0799999999999983</v>
      </c>
      <c r="I20" s="67"/>
      <c r="J20" s="68"/>
      <c r="K20" s="69"/>
      <c r="L20" s="68"/>
      <c r="M20" s="71"/>
      <c r="N20" s="3"/>
      <c r="O20" s="69"/>
      <c r="P20" s="3"/>
      <c r="Q20" s="3"/>
      <c r="R20" s="3"/>
      <c r="S20" s="3"/>
      <c r="U20" s="70"/>
    </row>
    <row r="21" spans="1:21" ht="15">
      <c r="A21" s="64">
        <v>13</v>
      </c>
      <c r="B21" s="66">
        <v>83.58</v>
      </c>
      <c r="C21" s="66">
        <v>80.4</v>
      </c>
      <c r="D21" s="66">
        <f t="shared" si="0"/>
        <v>3.1799999999999926</v>
      </c>
      <c r="E21" s="66">
        <v>43.2</v>
      </c>
      <c r="F21" s="66">
        <v>41.6</v>
      </c>
      <c r="G21" s="66">
        <f t="shared" si="1"/>
        <v>1.6000000000000014</v>
      </c>
      <c r="I21" s="67"/>
      <c r="J21" s="68"/>
      <c r="K21" s="69"/>
      <c r="L21" s="68"/>
      <c r="M21" s="71"/>
      <c r="N21" s="3"/>
      <c r="O21" s="69"/>
      <c r="P21" s="3"/>
      <c r="Q21" s="3"/>
      <c r="R21" s="3"/>
      <c r="S21" s="3"/>
      <c r="U21" s="70"/>
    </row>
    <row r="22" spans="1:21" ht="15">
      <c r="A22" s="64">
        <v>14</v>
      </c>
      <c r="B22" s="66">
        <v>82.5</v>
      </c>
      <c r="C22" s="66">
        <v>79.76</v>
      </c>
      <c r="D22" s="66">
        <f t="shared" si="0"/>
        <v>2.739999999999995</v>
      </c>
      <c r="E22" s="66">
        <v>41.22</v>
      </c>
      <c r="F22" s="66">
        <v>41.04</v>
      </c>
      <c r="G22" s="66">
        <f t="shared" si="1"/>
        <v>0.17999999999999972</v>
      </c>
      <c r="I22" s="67"/>
      <c r="J22" s="68"/>
      <c r="K22" s="69"/>
      <c r="L22" s="68"/>
      <c r="M22" s="71"/>
      <c r="N22" s="3"/>
      <c r="O22" s="69"/>
      <c r="P22" s="3"/>
      <c r="Q22" s="3"/>
      <c r="R22" s="3"/>
      <c r="S22" s="3"/>
      <c r="U22" s="70"/>
    </row>
    <row r="23" spans="1:19" ht="15">
      <c r="A23" s="72">
        <v>15</v>
      </c>
      <c r="B23" s="66">
        <v>91.2</v>
      </c>
      <c r="C23" s="66">
        <v>87.92</v>
      </c>
      <c r="D23" s="66">
        <f t="shared" si="0"/>
        <v>3.280000000000001</v>
      </c>
      <c r="E23" s="66">
        <v>49.86</v>
      </c>
      <c r="F23" s="66">
        <v>48.96</v>
      </c>
      <c r="G23" s="66">
        <f t="shared" si="1"/>
        <v>0.8999999999999986</v>
      </c>
      <c r="I23" s="67"/>
      <c r="J23" s="68"/>
      <c r="K23" s="69"/>
      <c r="L23" s="68"/>
      <c r="M23" s="69"/>
      <c r="N23" s="3"/>
      <c r="O23" s="69"/>
      <c r="P23" s="3"/>
      <c r="Q23" s="3"/>
      <c r="R23" s="3"/>
      <c r="S23" s="3"/>
    </row>
    <row r="24" spans="1:19" ht="15">
      <c r="A24" s="64">
        <v>16</v>
      </c>
      <c r="B24" s="66">
        <v>91.32</v>
      </c>
      <c r="C24" s="66">
        <v>88.24</v>
      </c>
      <c r="D24" s="66">
        <f t="shared" si="0"/>
        <v>3.0799999999999983</v>
      </c>
      <c r="E24" s="66">
        <v>49.32</v>
      </c>
      <c r="F24" s="66">
        <v>48.48</v>
      </c>
      <c r="G24" s="66">
        <f t="shared" si="1"/>
        <v>0.8400000000000034</v>
      </c>
      <c r="I24" s="67"/>
      <c r="J24" s="68"/>
      <c r="K24" s="69"/>
      <c r="L24" s="68"/>
      <c r="M24" s="71"/>
      <c r="N24" s="3"/>
      <c r="O24" s="69"/>
      <c r="P24" s="3"/>
      <c r="Q24" s="3"/>
      <c r="R24" s="3"/>
      <c r="S24" s="3"/>
    </row>
    <row r="25" spans="1:19" ht="15">
      <c r="A25" s="64">
        <v>17</v>
      </c>
      <c r="B25" s="66">
        <v>85.02</v>
      </c>
      <c r="C25" s="66">
        <v>82.08</v>
      </c>
      <c r="D25" s="66">
        <f t="shared" si="0"/>
        <v>2.9399999999999977</v>
      </c>
      <c r="E25" s="66">
        <v>40.14</v>
      </c>
      <c r="F25" s="66">
        <v>39.52</v>
      </c>
      <c r="G25" s="66">
        <f t="shared" si="1"/>
        <v>0.6199999999999974</v>
      </c>
      <c r="I25" s="67"/>
      <c r="J25" s="68"/>
      <c r="K25" s="69"/>
      <c r="L25" s="68"/>
      <c r="M25" s="71"/>
      <c r="N25" s="3"/>
      <c r="O25" s="69"/>
      <c r="P25" s="3"/>
      <c r="Q25" s="3"/>
      <c r="R25" s="3"/>
      <c r="S25" s="3"/>
    </row>
    <row r="26" spans="1:19" ht="15">
      <c r="A26" s="64">
        <v>18</v>
      </c>
      <c r="B26" s="66">
        <v>85.19999999999999</v>
      </c>
      <c r="C26" s="66">
        <v>82.08</v>
      </c>
      <c r="D26" s="66">
        <f t="shared" si="0"/>
        <v>3.1199999999999903</v>
      </c>
      <c r="E26" s="66">
        <v>39.96</v>
      </c>
      <c r="F26" s="66">
        <v>38.8</v>
      </c>
      <c r="G26" s="66">
        <f t="shared" si="1"/>
        <v>1.1600000000000037</v>
      </c>
      <c r="I26" s="67"/>
      <c r="J26" s="68"/>
      <c r="K26" s="69"/>
      <c r="L26" s="68"/>
      <c r="M26" s="71"/>
      <c r="N26" s="3"/>
      <c r="O26" s="69"/>
      <c r="P26" s="3"/>
      <c r="Q26" s="3"/>
      <c r="R26" s="3"/>
      <c r="S26" s="3"/>
    </row>
    <row r="27" spans="1:19" ht="15">
      <c r="A27" s="64">
        <v>19</v>
      </c>
      <c r="B27" s="66">
        <v>85.98</v>
      </c>
      <c r="C27" s="66">
        <v>82.72</v>
      </c>
      <c r="D27" s="66">
        <f t="shared" si="0"/>
        <v>3.260000000000005</v>
      </c>
      <c r="E27" s="66">
        <v>40.5</v>
      </c>
      <c r="F27" s="66">
        <v>39.04</v>
      </c>
      <c r="G27" s="66">
        <f t="shared" si="1"/>
        <v>1.4600000000000009</v>
      </c>
      <c r="I27" s="67"/>
      <c r="J27" s="68"/>
      <c r="K27" s="69"/>
      <c r="L27" s="68"/>
      <c r="M27" s="71"/>
      <c r="N27" s="3"/>
      <c r="O27" s="69"/>
      <c r="P27" s="3"/>
      <c r="Q27" s="3"/>
      <c r="R27" s="3"/>
      <c r="S27" s="3"/>
    </row>
    <row r="28" spans="1:19" ht="15">
      <c r="A28" s="64">
        <v>20</v>
      </c>
      <c r="B28" s="66">
        <v>85.92</v>
      </c>
      <c r="C28" s="66">
        <v>82.72</v>
      </c>
      <c r="D28" s="66">
        <f t="shared" si="0"/>
        <v>3.200000000000003</v>
      </c>
      <c r="E28" s="66">
        <v>42.12</v>
      </c>
      <c r="F28" s="66">
        <v>40.32</v>
      </c>
      <c r="G28" s="66">
        <f t="shared" si="1"/>
        <v>1.7999999999999972</v>
      </c>
      <c r="I28" s="67"/>
      <c r="J28" s="68"/>
      <c r="K28" s="69"/>
      <c r="L28" s="68"/>
      <c r="M28" s="71"/>
      <c r="N28" s="3"/>
      <c r="O28" s="69"/>
      <c r="P28" s="3"/>
      <c r="Q28" s="3"/>
      <c r="R28" s="3"/>
      <c r="S28" s="3"/>
    </row>
    <row r="29" spans="1:19" ht="15">
      <c r="A29" s="72">
        <v>21</v>
      </c>
      <c r="B29" s="66">
        <v>87.89999999999999</v>
      </c>
      <c r="C29" s="66">
        <v>84.64</v>
      </c>
      <c r="D29" s="66">
        <f t="shared" si="0"/>
        <v>3.259999999999991</v>
      </c>
      <c r="E29" s="66">
        <v>42.3</v>
      </c>
      <c r="F29" s="66">
        <v>40.8</v>
      </c>
      <c r="G29" s="66">
        <f t="shared" si="1"/>
        <v>1.5</v>
      </c>
      <c r="I29" s="67"/>
      <c r="J29" s="68"/>
      <c r="K29" s="69"/>
      <c r="L29" s="68"/>
      <c r="M29" s="69"/>
      <c r="N29" s="3"/>
      <c r="O29" s="69"/>
      <c r="P29" s="3"/>
      <c r="Q29" s="3"/>
      <c r="R29" s="3"/>
      <c r="S29" s="3"/>
    </row>
    <row r="30" spans="1:19" ht="15">
      <c r="A30" s="72">
        <v>22</v>
      </c>
      <c r="B30" s="66">
        <v>87.36</v>
      </c>
      <c r="C30" s="66">
        <v>84.24</v>
      </c>
      <c r="D30" s="66">
        <f t="shared" si="0"/>
        <v>3.1200000000000045</v>
      </c>
      <c r="E30" s="66">
        <v>42.12</v>
      </c>
      <c r="F30" s="66">
        <v>40.48</v>
      </c>
      <c r="G30" s="66">
        <f t="shared" si="1"/>
        <v>1.6400000000000006</v>
      </c>
      <c r="I30" s="67"/>
      <c r="J30" s="68"/>
      <c r="K30" s="69"/>
      <c r="L30" s="68"/>
      <c r="M30" s="69"/>
      <c r="N30" s="3"/>
      <c r="O30" s="69"/>
      <c r="P30" s="3"/>
      <c r="Q30" s="3"/>
      <c r="R30" s="3"/>
      <c r="S30" s="3"/>
    </row>
    <row r="31" spans="1:19" ht="15">
      <c r="A31" s="72">
        <v>23</v>
      </c>
      <c r="B31" s="66">
        <v>88.68</v>
      </c>
      <c r="C31" s="66">
        <v>85.28</v>
      </c>
      <c r="D31" s="66">
        <f t="shared" si="0"/>
        <v>3.4000000000000057</v>
      </c>
      <c r="E31" s="66">
        <v>42.12</v>
      </c>
      <c r="F31" s="66">
        <v>40.8</v>
      </c>
      <c r="G31" s="66">
        <f t="shared" si="1"/>
        <v>1.3200000000000003</v>
      </c>
      <c r="I31" s="67"/>
      <c r="J31" s="68"/>
      <c r="K31" s="69"/>
      <c r="L31" s="68"/>
      <c r="M31" s="69"/>
      <c r="N31" s="3"/>
      <c r="O31" s="69"/>
      <c r="P31" s="3"/>
      <c r="Q31" s="3"/>
      <c r="R31" s="3"/>
      <c r="S31" s="3"/>
    </row>
    <row r="32" spans="1:19" ht="15">
      <c r="A32" s="72">
        <v>24</v>
      </c>
      <c r="B32" s="66">
        <v>88.97999999999999</v>
      </c>
      <c r="C32" s="66">
        <v>86</v>
      </c>
      <c r="D32" s="66">
        <f t="shared" si="0"/>
        <v>2.9799999999999898</v>
      </c>
      <c r="E32" s="66">
        <v>41.94</v>
      </c>
      <c r="F32" s="66">
        <v>41.2</v>
      </c>
      <c r="G32" s="66">
        <f t="shared" si="1"/>
        <v>0.7399999999999949</v>
      </c>
      <c r="I32" s="67"/>
      <c r="J32" s="68"/>
      <c r="K32" s="69"/>
      <c r="L32" s="68"/>
      <c r="M32" s="69"/>
      <c r="N32" s="3"/>
      <c r="O32" s="69"/>
      <c r="P32" s="3"/>
      <c r="Q32" s="3"/>
      <c r="R32" s="3"/>
      <c r="S32" s="3"/>
    </row>
    <row r="33" spans="1:19" ht="15">
      <c r="A33" s="12" t="s">
        <v>17</v>
      </c>
      <c r="B33" s="73">
        <f aca="true" t="shared" si="2" ref="B33:G33">SUM(B9:B32)</f>
        <v>2069.16</v>
      </c>
      <c r="C33" s="73">
        <f t="shared" si="2"/>
        <v>1993.12</v>
      </c>
      <c r="D33" s="73">
        <f t="shared" si="2"/>
        <v>76.03999999999996</v>
      </c>
      <c r="E33" s="74">
        <f t="shared" si="2"/>
        <v>1017.72</v>
      </c>
      <c r="F33" s="74">
        <f t="shared" si="2"/>
        <v>988.0799999999999</v>
      </c>
      <c r="G33" s="75">
        <f t="shared" si="2"/>
        <v>29.64</v>
      </c>
      <c r="H33" s="70"/>
      <c r="I33" s="76"/>
      <c r="J33" s="76"/>
      <c r="K33" s="69"/>
      <c r="L33" s="77"/>
      <c r="M33" s="69"/>
      <c r="N33" s="3"/>
      <c r="O33" s="69"/>
      <c r="P33" s="3"/>
      <c r="Q33" s="3"/>
      <c r="R33" s="3"/>
      <c r="S33" s="3"/>
    </row>
    <row r="34" spans="9:19" ht="15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ht="15">
      <c r="A35" s="70"/>
    </row>
    <row r="36" spans="3:5" ht="15">
      <c r="C36" s="70"/>
      <c r="D36" s="70"/>
      <c r="E36" s="70"/>
    </row>
    <row r="40" spans="3:7" ht="15">
      <c r="C40" t="s">
        <v>19</v>
      </c>
      <c r="E40" s="3"/>
      <c r="F40" s="3"/>
      <c r="G40" s="3"/>
    </row>
    <row r="41" ht="15">
      <c r="V41" s="49" t="s">
        <v>31</v>
      </c>
    </row>
  </sheetData>
  <sheetProtection/>
  <mergeCells count="5">
    <mergeCell ref="A4:G4"/>
    <mergeCell ref="A5:G5"/>
    <mergeCell ref="A6:A7"/>
    <mergeCell ref="B6:D6"/>
    <mergeCell ref="E6:G6"/>
  </mergeCells>
  <conditionalFormatting sqref="G9:G32">
    <cfRule type="cellIs" priority="2" dxfId="4" operator="lessThan" stopIfTrue="1">
      <formula>0</formula>
    </cfRule>
  </conditionalFormatting>
  <conditionalFormatting sqref="D9:D32">
    <cfRule type="cellIs" priority="1" dxfId="4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1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1" ht="15">
      <c r="G1" t="s">
        <v>23</v>
      </c>
    </row>
    <row r="2" spans="1:10" ht="15.75">
      <c r="A2" s="53"/>
      <c r="B2" s="53"/>
      <c r="C2" s="53"/>
      <c r="D2" s="54" t="s">
        <v>24</v>
      </c>
      <c r="E2" s="54"/>
      <c r="F2" s="54"/>
      <c r="G2" s="54"/>
      <c r="H2" s="54"/>
      <c r="I2" s="54"/>
      <c r="J2" s="54"/>
    </row>
    <row r="3" spans="2:7" ht="15">
      <c r="B3" s="55"/>
      <c r="C3" s="56" t="s">
        <v>25</v>
      </c>
      <c r="D3" s="55"/>
      <c r="E3" s="55"/>
      <c r="F3" s="57">
        <v>42725</v>
      </c>
      <c r="G3" s="55"/>
    </row>
    <row r="4" spans="1:7" ht="15">
      <c r="A4" s="78" t="s">
        <v>26</v>
      </c>
      <c r="B4" s="78"/>
      <c r="C4" s="78"/>
      <c r="D4" s="78"/>
      <c r="E4" s="78"/>
      <c r="F4" s="78"/>
      <c r="G4" s="78"/>
    </row>
    <row r="5" spans="1:7" ht="15">
      <c r="A5" s="79"/>
      <c r="B5" s="79"/>
      <c r="C5" s="79"/>
      <c r="D5" s="79"/>
      <c r="E5" s="79"/>
      <c r="F5" s="79"/>
      <c r="G5" s="79"/>
    </row>
    <row r="6" spans="1:7" ht="15">
      <c r="A6" s="80" t="s">
        <v>27</v>
      </c>
      <c r="B6" s="81" t="s">
        <v>11</v>
      </c>
      <c r="C6" s="81"/>
      <c r="D6" s="81"/>
      <c r="E6" s="81" t="s">
        <v>12</v>
      </c>
      <c r="F6" s="81"/>
      <c r="G6" s="81"/>
    </row>
    <row r="7" spans="1:12" ht="105">
      <c r="A7" s="80"/>
      <c r="B7" s="16" t="s">
        <v>28</v>
      </c>
      <c r="C7" s="16" t="s">
        <v>29</v>
      </c>
      <c r="D7" s="16" t="s">
        <v>30</v>
      </c>
      <c r="E7" s="16" t="s">
        <v>28</v>
      </c>
      <c r="F7" s="16" t="s">
        <v>29</v>
      </c>
      <c r="G7" s="16" t="s">
        <v>30</v>
      </c>
      <c r="H7" s="58"/>
      <c r="I7" s="3"/>
      <c r="J7" s="59"/>
      <c r="K7" s="59"/>
      <c r="L7" s="59"/>
    </row>
    <row r="8" spans="1:19" ht="15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1">
        <v>7</v>
      </c>
      <c r="I8" s="62"/>
      <c r="J8" s="63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64">
        <v>1</v>
      </c>
      <c r="B9" s="65">
        <v>79.8</v>
      </c>
      <c r="C9" s="66">
        <v>75.43</v>
      </c>
      <c r="D9" s="66">
        <f>B9-C9</f>
        <v>4.36999999999999</v>
      </c>
      <c r="E9" s="66">
        <v>30.2</v>
      </c>
      <c r="F9" s="66">
        <v>20.699999999999996</v>
      </c>
      <c r="G9" s="66">
        <f>E9-F9</f>
        <v>9.500000000000004</v>
      </c>
      <c r="I9" s="67"/>
      <c r="J9" s="68"/>
      <c r="K9" s="69"/>
      <c r="L9" s="68"/>
      <c r="M9" s="69"/>
      <c r="N9" s="3"/>
      <c r="O9" s="69"/>
      <c r="P9" s="3"/>
      <c r="Q9" s="3"/>
      <c r="R9" s="3"/>
      <c r="S9" s="3"/>
    </row>
    <row r="10" spans="1:19" ht="15">
      <c r="A10" s="64">
        <v>2</v>
      </c>
      <c r="B10" s="65">
        <v>78</v>
      </c>
      <c r="C10" s="66">
        <v>72.835</v>
      </c>
      <c r="D10" s="66">
        <f aca="true" t="shared" si="0" ref="D10:D32">B10-C10</f>
        <v>5.165000000000006</v>
      </c>
      <c r="E10" s="66">
        <v>30.8</v>
      </c>
      <c r="F10" s="66">
        <v>20.415</v>
      </c>
      <c r="G10" s="66">
        <f aca="true" t="shared" si="1" ref="G10:G32">E10-F10</f>
        <v>10.385000000000002</v>
      </c>
      <c r="I10" s="67"/>
      <c r="J10" s="68"/>
      <c r="K10" s="69"/>
      <c r="L10" s="68"/>
      <c r="M10" s="69"/>
      <c r="N10" s="3"/>
      <c r="O10" s="69"/>
      <c r="P10" s="3"/>
      <c r="Q10" s="3"/>
      <c r="R10" s="3"/>
      <c r="S10" s="3"/>
    </row>
    <row r="11" spans="1:19" ht="15">
      <c r="A11" s="64">
        <v>3</v>
      </c>
      <c r="B11" s="65">
        <v>77.4</v>
      </c>
      <c r="C11" s="66">
        <v>72.74</v>
      </c>
      <c r="D11" s="66">
        <f t="shared" si="0"/>
        <v>4.660000000000011</v>
      </c>
      <c r="E11" s="66">
        <v>30.2</v>
      </c>
      <c r="F11" s="66">
        <v>20.62</v>
      </c>
      <c r="G11" s="66">
        <f t="shared" si="1"/>
        <v>9.579999999999998</v>
      </c>
      <c r="I11" s="67"/>
      <c r="J11" s="68"/>
      <c r="K11" s="69"/>
      <c r="L11" s="68"/>
      <c r="M11" s="69"/>
      <c r="N11" s="3"/>
      <c r="O11" s="69"/>
      <c r="P11" s="3"/>
      <c r="Q11" s="3"/>
      <c r="R11" s="3"/>
      <c r="S11" s="3"/>
    </row>
    <row r="12" spans="1:19" ht="15">
      <c r="A12" s="64">
        <v>4</v>
      </c>
      <c r="B12" s="65">
        <v>75.2</v>
      </c>
      <c r="C12" s="66">
        <v>70.06</v>
      </c>
      <c r="D12" s="66">
        <f t="shared" si="0"/>
        <v>5.140000000000001</v>
      </c>
      <c r="E12" s="66">
        <v>30.6</v>
      </c>
      <c r="F12" s="66">
        <v>19.89</v>
      </c>
      <c r="G12" s="66">
        <f t="shared" si="1"/>
        <v>10.71</v>
      </c>
      <c r="I12" s="67"/>
      <c r="J12" s="68"/>
      <c r="K12" s="69"/>
      <c r="L12" s="68"/>
      <c r="M12" s="69"/>
      <c r="N12" s="3"/>
      <c r="O12" s="69"/>
      <c r="P12" s="3"/>
      <c r="Q12" s="3"/>
      <c r="R12" s="3"/>
      <c r="S12" s="3"/>
    </row>
    <row r="13" spans="1:19" ht="15">
      <c r="A13" s="64">
        <v>5</v>
      </c>
      <c r="B13" s="65">
        <v>77.2</v>
      </c>
      <c r="C13" s="66">
        <v>71.31</v>
      </c>
      <c r="D13" s="66">
        <f t="shared" si="0"/>
        <v>5.890000000000001</v>
      </c>
      <c r="E13" s="66">
        <v>31.4</v>
      </c>
      <c r="F13" s="66">
        <v>20.435000000000002</v>
      </c>
      <c r="G13" s="66">
        <f t="shared" si="1"/>
        <v>10.964999999999996</v>
      </c>
      <c r="I13" s="67"/>
      <c r="J13" s="68"/>
      <c r="K13" s="69"/>
      <c r="L13" s="68"/>
      <c r="M13" s="69"/>
      <c r="N13" s="3"/>
      <c r="O13" s="69"/>
      <c r="P13" s="3"/>
      <c r="Q13" s="3"/>
      <c r="R13" s="3"/>
      <c r="S13" s="3"/>
    </row>
    <row r="14" spans="1:19" ht="15">
      <c r="A14" s="64">
        <v>6</v>
      </c>
      <c r="B14" s="65">
        <v>80.6</v>
      </c>
      <c r="C14" s="66">
        <v>75.03</v>
      </c>
      <c r="D14" s="66">
        <f t="shared" si="0"/>
        <v>5.569999999999993</v>
      </c>
      <c r="E14" s="66">
        <v>30</v>
      </c>
      <c r="F14" s="66">
        <v>19.915</v>
      </c>
      <c r="G14" s="66">
        <f t="shared" si="1"/>
        <v>10.085</v>
      </c>
      <c r="I14" s="67"/>
      <c r="J14" s="68"/>
      <c r="K14" s="69"/>
      <c r="L14" s="68"/>
      <c r="M14" s="69"/>
      <c r="N14" s="3"/>
      <c r="O14" s="69"/>
      <c r="P14" s="3"/>
      <c r="Q14" s="3"/>
      <c r="R14" s="3"/>
      <c r="S14" s="3"/>
    </row>
    <row r="15" spans="1:19" ht="15">
      <c r="A15" s="64">
        <v>7</v>
      </c>
      <c r="B15" s="65">
        <v>113.4</v>
      </c>
      <c r="C15" s="66">
        <v>99.425</v>
      </c>
      <c r="D15" s="66">
        <f t="shared" si="0"/>
        <v>13.975000000000009</v>
      </c>
      <c r="E15" s="66">
        <v>33.2</v>
      </c>
      <c r="F15" s="66">
        <v>21.4</v>
      </c>
      <c r="G15" s="66">
        <f t="shared" si="1"/>
        <v>11.800000000000004</v>
      </c>
      <c r="I15" s="67"/>
      <c r="J15" s="68"/>
      <c r="K15" s="69"/>
      <c r="L15" s="68"/>
      <c r="M15" s="69"/>
      <c r="N15" s="3"/>
      <c r="O15" s="69"/>
      <c r="P15" s="3"/>
      <c r="Q15" s="3"/>
      <c r="R15" s="3"/>
      <c r="S15" s="3"/>
    </row>
    <row r="16" spans="1:19" ht="15">
      <c r="A16" s="64">
        <v>8</v>
      </c>
      <c r="B16" s="65">
        <v>161.8</v>
      </c>
      <c r="C16" s="66">
        <v>144.82500000000002</v>
      </c>
      <c r="D16" s="66">
        <f t="shared" si="0"/>
        <v>16.974999999999994</v>
      </c>
      <c r="E16" s="66">
        <v>49.4</v>
      </c>
      <c r="F16" s="66">
        <v>29.18</v>
      </c>
      <c r="G16" s="66">
        <f t="shared" si="1"/>
        <v>20.22</v>
      </c>
      <c r="I16" s="67"/>
      <c r="J16" s="68"/>
      <c r="K16" s="69"/>
      <c r="L16" s="68"/>
      <c r="M16" s="69"/>
      <c r="N16" s="3"/>
      <c r="O16" s="69"/>
      <c r="P16" s="3"/>
      <c r="Q16" s="3"/>
      <c r="R16" s="3"/>
      <c r="S16" s="3"/>
    </row>
    <row r="17" spans="1:21" ht="15">
      <c r="A17" s="64">
        <v>9</v>
      </c>
      <c r="B17" s="65">
        <v>196.8</v>
      </c>
      <c r="C17" s="66">
        <v>181.845</v>
      </c>
      <c r="D17" s="66">
        <f t="shared" si="0"/>
        <v>14.955000000000013</v>
      </c>
      <c r="E17" s="66">
        <v>77.8</v>
      </c>
      <c r="F17" s="66">
        <v>56.529999999999994</v>
      </c>
      <c r="G17" s="66">
        <f t="shared" si="1"/>
        <v>21.270000000000003</v>
      </c>
      <c r="I17" s="67"/>
      <c r="J17" s="68"/>
      <c r="K17" s="69"/>
      <c r="L17" s="68"/>
      <c r="M17" s="69"/>
      <c r="N17" s="3"/>
      <c r="O17" s="69"/>
      <c r="P17" s="3"/>
      <c r="Q17" s="3"/>
      <c r="R17" s="3"/>
      <c r="S17" s="3"/>
      <c r="U17" s="70"/>
    </row>
    <row r="18" spans="1:21" ht="15">
      <c r="A18" s="64">
        <v>10</v>
      </c>
      <c r="B18" s="65">
        <v>208.4</v>
      </c>
      <c r="C18" s="66">
        <v>196.39000000000001</v>
      </c>
      <c r="D18" s="66">
        <f t="shared" si="0"/>
        <v>12.009999999999991</v>
      </c>
      <c r="E18" s="66">
        <v>90.2</v>
      </c>
      <c r="F18" s="66">
        <v>72.005</v>
      </c>
      <c r="G18" s="66">
        <f t="shared" si="1"/>
        <v>18.195000000000007</v>
      </c>
      <c r="I18" s="67"/>
      <c r="J18" s="68"/>
      <c r="K18" s="69"/>
      <c r="L18" s="68"/>
      <c r="M18" s="71"/>
      <c r="N18" s="3"/>
      <c r="O18" s="69"/>
      <c r="P18" s="3"/>
      <c r="Q18" s="3"/>
      <c r="R18" s="3"/>
      <c r="S18" s="3"/>
      <c r="U18" s="70"/>
    </row>
    <row r="19" spans="1:21" ht="15">
      <c r="A19" s="64">
        <v>11</v>
      </c>
      <c r="B19" s="65">
        <v>200.8</v>
      </c>
      <c r="C19" s="66">
        <v>187.89499999999998</v>
      </c>
      <c r="D19" s="66">
        <f t="shared" si="0"/>
        <v>12.90500000000003</v>
      </c>
      <c r="E19" s="66">
        <v>88</v>
      </c>
      <c r="F19" s="66">
        <v>68.41499999999998</v>
      </c>
      <c r="G19" s="66">
        <f t="shared" si="1"/>
        <v>19.585000000000022</v>
      </c>
      <c r="I19" s="67"/>
      <c r="J19" s="68"/>
      <c r="K19" s="69"/>
      <c r="L19" s="68"/>
      <c r="M19" s="71"/>
      <c r="N19" s="3"/>
      <c r="O19" s="69"/>
      <c r="P19" s="3"/>
      <c r="Q19" s="3"/>
      <c r="R19" s="3"/>
      <c r="S19" s="3"/>
      <c r="U19" s="70"/>
    </row>
    <row r="20" spans="1:21" ht="15">
      <c r="A20" s="64">
        <v>12</v>
      </c>
      <c r="B20" s="65">
        <v>201.2</v>
      </c>
      <c r="C20" s="66">
        <v>189.925</v>
      </c>
      <c r="D20" s="66">
        <f t="shared" si="0"/>
        <v>11.274999999999977</v>
      </c>
      <c r="E20" s="66">
        <v>74.6</v>
      </c>
      <c r="F20" s="66">
        <v>60.05</v>
      </c>
      <c r="G20" s="66">
        <f t="shared" si="1"/>
        <v>14.549999999999997</v>
      </c>
      <c r="I20" s="67"/>
      <c r="J20" s="68"/>
      <c r="K20" s="69"/>
      <c r="L20" s="68"/>
      <c r="M20" s="71"/>
      <c r="N20" s="3"/>
      <c r="O20" s="69"/>
      <c r="P20" s="3"/>
      <c r="Q20" s="3"/>
      <c r="R20" s="3"/>
      <c r="S20" s="3"/>
      <c r="U20" s="70"/>
    </row>
    <row r="21" spans="1:21" ht="15">
      <c r="A21" s="64">
        <v>13</v>
      </c>
      <c r="B21" s="65">
        <v>196.8</v>
      </c>
      <c r="C21" s="66">
        <v>181.47</v>
      </c>
      <c r="D21" s="66">
        <f t="shared" si="0"/>
        <v>15.330000000000013</v>
      </c>
      <c r="E21" s="66">
        <v>62.2</v>
      </c>
      <c r="F21" s="66">
        <v>41.58</v>
      </c>
      <c r="G21" s="66">
        <f t="shared" si="1"/>
        <v>20.620000000000005</v>
      </c>
      <c r="I21" s="67"/>
      <c r="J21" s="68"/>
      <c r="K21" s="69"/>
      <c r="L21" s="68"/>
      <c r="M21" s="71"/>
      <c r="N21" s="3"/>
      <c r="O21" s="69"/>
      <c r="P21" s="3"/>
      <c r="Q21" s="3"/>
      <c r="R21" s="3"/>
      <c r="S21" s="3"/>
      <c r="U21" s="70"/>
    </row>
    <row r="22" spans="1:21" ht="15">
      <c r="A22" s="64">
        <v>14</v>
      </c>
      <c r="B22" s="65">
        <v>198.4</v>
      </c>
      <c r="C22" s="66">
        <v>184.71500000000003</v>
      </c>
      <c r="D22" s="66">
        <f t="shared" si="0"/>
        <v>13.684999999999974</v>
      </c>
      <c r="E22" s="66">
        <v>87.2</v>
      </c>
      <c r="F22" s="66">
        <v>62.975</v>
      </c>
      <c r="G22" s="66">
        <f t="shared" si="1"/>
        <v>24.225</v>
      </c>
      <c r="I22" s="67"/>
      <c r="J22" s="68"/>
      <c r="K22" s="69"/>
      <c r="L22" s="68"/>
      <c r="M22" s="71"/>
      <c r="N22" s="3"/>
      <c r="O22" s="69"/>
      <c r="P22" s="3"/>
      <c r="Q22" s="3"/>
      <c r="R22" s="3"/>
      <c r="S22" s="3"/>
      <c r="U22" s="70"/>
    </row>
    <row r="23" spans="1:19" ht="15">
      <c r="A23" s="72">
        <v>15</v>
      </c>
      <c r="B23" s="65">
        <v>195.8</v>
      </c>
      <c r="C23" s="66">
        <v>180.38000000000002</v>
      </c>
      <c r="D23" s="66">
        <f t="shared" si="0"/>
        <v>15.419999999999987</v>
      </c>
      <c r="E23" s="66">
        <v>88.6</v>
      </c>
      <c r="F23" s="66">
        <v>66.71</v>
      </c>
      <c r="G23" s="66">
        <f t="shared" si="1"/>
        <v>21.89</v>
      </c>
      <c r="I23" s="67"/>
      <c r="J23" s="68"/>
      <c r="K23" s="69"/>
      <c r="L23" s="68"/>
      <c r="M23" s="69"/>
      <c r="N23" s="3"/>
      <c r="O23" s="69"/>
      <c r="P23" s="3"/>
      <c r="Q23" s="3"/>
      <c r="R23" s="3"/>
      <c r="S23" s="3"/>
    </row>
    <row r="24" spans="1:19" ht="15">
      <c r="A24" s="64">
        <v>16</v>
      </c>
      <c r="B24" s="65">
        <v>195</v>
      </c>
      <c r="C24" s="66">
        <v>184.34</v>
      </c>
      <c r="D24" s="66">
        <f t="shared" si="0"/>
        <v>10.659999999999997</v>
      </c>
      <c r="E24" s="66">
        <v>75.2</v>
      </c>
      <c r="F24" s="66">
        <v>59.55</v>
      </c>
      <c r="G24" s="66">
        <f t="shared" si="1"/>
        <v>15.650000000000006</v>
      </c>
      <c r="I24" s="67"/>
      <c r="J24" s="68"/>
      <c r="K24" s="69"/>
      <c r="L24" s="68"/>
      <c r="M24" s="71"/>
      <c r="N24" s="3"/>
      <c r="O24" s="69"/>
      <c r="P24" s="3"/>
      <c r="Q24" s="3"/>
      <c r="R24" s="3"/>
      <c r="S24" s="3"/>
    </row>
    <row r="25" spans="1:19" ht="15">
      <c r="A25" s="64">
        <v>17</v>
      </c>
      <c r="B25" s="65">
        <v>167</v>
      </c>
      <c r="C25" s="66">
        <v>162.56</v>
      </c>
      <c r="D25" s="66">
        <f t="shared" si="0"/>
        <v>4.439999999999998</v>
      </c>
      <c r="E25" s="66">
        <v>53.4</v>
      </c>
      <c r="F25" s="66">
        <v>39.145</v>
      </c>
      <c r="G25" s="66">
        <f t="shared" si="1"/>
        <v>14.254999999999995</v>
      </c>
      <c r="I25" s="67"/>
      <c r="J25" s="68"/>
      <c r="K25" s="69"/>
      <c r="L25" s="68"/>
      <c r="M25" s="71"/>
      <c r="N25" s="3"/>
      <c r="O25" s="69"/>
      <c r="P25" s="3"/>
      <c r="Q25" s="3"/>
      <c r="R25" s="3"/>
      <c r="S25" s="3"/>
    </row>
    <row r="26" spans="1:19" ht="15">
      <c r="A26" s="64">
        <v>18</v>
      </c>
      <c r="B26" s="65">
        <v>154.6</v>
      </c>
      <c r="C26" s="66">
        <v>150.28</v>
      </c>
      <c r="D26" s="66">
        <f t="shared" si="0"/>
        <v>4.319999999999993</v>
      </c>
      <c r="E26" s="66">
        <v>42</v>
      </c>
      <c r="F26" s="66">
        <v>33.465</v>
      </c>
      <c r="G26" s="66">
        <f t="shared" si="1"/>
        <v>8.534999999999997</v>
      </c>
      <c r="I26" s="67"/>
      <c r="J26" s="68"/>
      <c r="K26" s="69"/>
      <c r="L26" s="68"/>
      <c r="M26" s="71"/>
      <c r="N26" s="3"/>
      <c r="O26" s="69"/>
      <c r="P26" s="3"/>
      <c r="Q26" s="3"/>
      <c r="R26" s="3"/>
      <c r="S26" s="3"/>
    </row>
    <row r="27" spans="1:19" ht="15">
      <c r="A27" s="64">
        <v>19</v>
      </c>
      <c r="B27" s="65">
        <v>125.8</v>
      </c>
      <c r="C27" s="66">
        <v>123.54500000000002</v>
      </c>
      <c r="D27" s="66">
        <f t="shared" si="0"/>
        <v>2.2549999999999812</v>
      </c>
      <c r="E27" s="66">
        <v>36</v>
      </c>
      <c r="F27" s="66">
        <v>25.470000000000002</v>
      </c>
      <c r="G27" s="66">
        <f t="shared" si="1"/>
        <v>10.529999999999998</v>
      </c>
      <c r="I27" s="67"/>
      <c r="J27" s="68"/>
      <c r="K27" s="69"/>
      <c r="L27" s="68"/>
      <c r="M27" s="71"/>
      <c r="N27" s="3"/>
      <c r="O27" s="69"/>
      <c r="P27" s="3"/>
      <c r="Q27" s="3"/>
      <c r="R27" s="3"/>
      <c r="S27" s="3"/>
    </row>
    <row r="28" spans="1:19" ht="15">
      <c r="A28" s="64">
        <v>20</v>
      </c>
      <c r="B28" s="65">
        <v>109.6</v>
      </c>
      <c r="C28" s="66">
        <v>105.695</v>
      </c>
      <c r="D28" s="66">
        <f t="shared" si="0"/>
        <v>3.905000000000001</v>
      </c>
      <c r="E28" s="66">
        <v>28.4</v>
      </c>
      <c r="F28" s="66">
        <v>18.1</v>
      </c>
      <c r="G28" s="66">
        <f t="shared" si="1"/>
        <v>10.299999999999997</v>
      </c>
      <c r="I28" s="67"/>
      <c r="J28" s="68"/>
      <c r="K28" s="69"/>
      <c r="L28" s="68"/>
      <c r="M28" s="71"/>
      <c r="N28" s="3"/>
      <c r="O28" s="69"/>
      <c r="P28" s="3"/>
      <c r="Q28" s="3"/>
      <c r="R28" s="3"/>
      <c r="S28" s="3"/>
    </row>
    <row r="29" spans="1:19" ht="15">
      <c r="A29" s="72">
        <v>21</v>
      </c>
      <c r="B29" s="65">
        <v>104</v>
      </c>
      <c r="C29" s="66">
        <v>100.44</v>
      </c>
      <c r="D29" s="66">
        <f t="shared" si="0"/>
        <v>3.5600000000000023</v>
      </c>
      <c r="E29" s="66">
        <v>30.2</v>
      </c>
      <c r="F29" s="66">
        <v>20.049999999999997</v>
      </c>
      <c r="G29" s="66">
        <f t="shared" si="1"/>
        <v>10.150000000000002</v>
      </c>
      <c r="I29" s="67"/>
      <c r="J29" s="68"/>
      <c r="K29" s="69"/>
      <c r="L29" s="68"/>
      <c r="M29" s="69"/>
      <c r="N29" s="3"/>
      <c r="O29" s="69"/>
      <c r="P29" s="3"/>
      <c r="Q29" s="3"/>
      <c r="R29" s="3"/>
      <c r="S29" s="3"/>
    </row>
    <row r="30" spans="1:19" ht="15">
      <c r="A30" s="72">
        <v>22</v>
      </c>
      <c r="B30" s="65">
        <v>91.2</v>
      </c>
      <c r="C30" s="66">
        <v>86.67</v>
      </c>
      <c r="D30" s="66">
        <f t="shared" si="0"/>
        <v>4.530000000000001</v>
      </c>
      <c r="E30" s="66">
        <v>29.2</v>
      </c>
      <c r="F30" s="66">
        <v>21.175000000000004</v>
      </c>
      <c r="G30" s="66">
        <f t="shared" si="1"/>
        <v>8.024999999999995</v>
      </c>
      <c r="I30" s="67"/>
      <c r="J30" s="68"/>
      <c r="K30" s="69"/>
      <c r="L30" s="68"/>
      <c r="M30" s="69"/>
      <c r="N30" s="3"/>
      <c r="O30" s="69"/>
      <c r="P30" s="3"/>
      <c r="Q30" s="3"/>
      <c r="R30" s="3"/>
      <c r="S30" s="3"/>
    </row>
    <row r="31" spans="1:19" ht="15">
      <c r="A31" s="72">
        <v>23</v>
      </c>
      <c r="B31" s="65">
        <v>82.2</v>
      </c>
      <c r="C31" s="66">
        <v>78.395</v>
      </c>
      <c r="D31" s="66">
        <f t="shared" si="0"/>
        <v>3.805000000000007</v>
      </c>
      <c r="E31" s="66">
        <v>29</v>
      </c>
      <c r="F31" s="66">
        <v>20.995</v>
      </c>
      <c r="G31" s="66">
        <f t="shared" si="1"/>
        <v>8.004999999999999</v>
      </c>
      <c r="I31" s="67"/>
      <c r="J31" s="68"/>
      <c r="K31" s="69"/>
      <c r="L31" s="68"/>
      <c r="M31" s="69"/>
      <c r="N31" s="3"/>
      <c r="O31" s="69"/>
      <c r="P31" s="3"/>
      <c r="Q31" s="3"/>
      <c r="R31" s="3"/>
      <c r="S31" s="3"/>
    </row>
    <row r="32" spans="1:19" ht="15">
      <c r="A32" s="72">
        <v>24</v>
      </c>
      <c r="B32" s="65">
        <v>84.2</v>
      </c>
      <c r="C32" s="66">
        <v>78.7</v>
      </c>
      <c r="D32" s="66">
        <f t="shared" si="0"/>
        <v>5.5</v>
      </c>
      <c r="E32" s="66">
        <v>28.8</v>
      </c>
      <c r="F32" s="66">
        <v>20.355</v>
      </c>
      <c r="G32" s="66">
        <f t="shared" si="1"/>
        <v>8.445</v>
      </c>
      <c r="I32" s="67"/>
      <c r="J32" s="68"/>
      <c r="K32" s="69"/>
      <c r="L32" s="68"/>
      <c r="M32" s="69"/>
      <c r="N32" s="3"/>
      <c r="O32" s="69"/>
      <c r="P32" s="3"/>
      <c r="Q32" s="3"/>
      <c r="R32" s="3"/>
      <c r="S32" s="3"/>
    </row>
    <row r="33" spans="1:19" ht="15">
      <c r="A33" s="12" t="s">
        <v>17</v>
      </c>
      <c r="B33" s="73">
        <f aca="true" t="shared" si="2" ref="B33:G33">SUM(B9:B32)</f>
        <v>3255.2</v>
      </c>
      <c r="C33" s="73">
        <f t="shared" si="2"/>
        <v>3054.9000000000005</v>
      </c>
      <c r="D33" s="73">
        <f t="shared" si="2"/>
        <v>200.29999999999995</v>
      </c>
      <c r="E33" s="74">
        <f t="shared" si="2"/>
        <v>1186.6000000000001</v>
      </c>
      <c r="F33" s="74">
        <f t="shared" si="2"/>
        <v>859.125</v>
      </c>
      <c r="G33" s="75">
        <f t="shared" si="2"/>
        <v>327.475</v>
      </c>
      <c r="H33" s="70"/>
      <c r="I33" s="76"/>
      <c r="J33" s="76"/>
      <c r="K33" s="69"/>
      <c r="L33" s="77"/>
      <c r="M33" s="69"/>
      <c r="N33" s="3"/>
      <c r="O33" s="69"/>
      <c r="P33" s="3"/>
      <c r="Q33" s="3"/>
      <c r="R33" s="3"/>
      <c r="S33" s="3"/>
    </row>
    <row r="34" spans="9:19" ht="15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ht="15">
      <c r="A35" s="70"/>
    </row>
    <row r="36" spans="3:5" ht="15">
      <c r="C36" s="70"/>
      <c r="D36" s="70"/>
      <c r="E36" s="70"/>
    </row>
    <row r="40" spans="3:7" ht="15">
      <c r="C40" t="s">
        <v>19</v>
      </c>
      <c r="E40" s="3"/>
      <c r="F40" s="3"/>
      <c r="G40" s="3"/>
    </row>
    <row r="41" ht="15">
      <c r="V41" s="49" t="s">
        <v>31</v>
      </c>
    </row>
  </sheetData>
  <sheetProtection/>
  <mergeCells count="5">
    <mergeCell ref="A4:G4"/>
    <mergeCell ref="A5:G5"/>
    <mergeCell ref="A6:A7"/>
    <mergeCell ref="B6:D6"/>
    <mergeCell ref="E6:G6"/>
  </mergeCells>
  <conditionalFormatting sqref="G9:G32">
    <cfRule type="cellIs" priority="2" dxfId="4" operator="lessThan" stopIfTrue="1">
      <formula>0</formula>
    </cfRule>
  </conditionalFormatting>
  <conditionalFormatting sqref="D9:D32">
    <cfRule type="cellIs" priority="1" dxfId="4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2"/>
  <sheetViews>
    <sheetView view="pageBreakPreview" zoomScale="70" zoomScaleNormal="85" zoomScaleSheetLayoutView="70" zoomScalePageLayoutView="0" workbookViewId="0" topLeftCell="A1">
      <selection activeCell="A2" sqref="A2"/>
    </sheetView>
  </sheetViews>
  <sheetFormatPr defaultColWidth="9.140625" defaultRowHeight="15"/>
  <cols>
    <col min="2" max="2" width="12.57421875" style="0" customWidth="1"/>
    <col min="3" max="4" width="12.28125" style="0" customWidth="1"/>
    <col min="5" max="5" width="12.421875" style="0" customWidth="1"/>
    <col min="6" max="6" width="12.57421875" style="0" customWidth="1"/>
    <col min="7" max="7" width="12.421875" style="0" customWidth="1"/>
    <col min="8" max="8" width="12.28125" style="0" customWidth="1"/>
    <col min="9" max="9" width="12.7109375" style="0" customWidth="1"/>
    <col min="10" max="10" width="12.140625" style="0" customWidth="1"/>
    <col min="11" max="13" width="12.57421875" style="0" customWidth="1"/>
  </cols>
  <sheetData>
    <row r="1" spans="2:12" ht="15">
      <c r="B1" s="1" t="s">
        <v>0</v>
      </c>
      <c r="C1" s="1"/>
      <c r="D1" s="1"/>
      <c r="J1" s="1"/>
      <c r="K1" s="2" t="s">
        <v>1</v>
      </c>
      <c r="L1" s="1"/>
    </row>
    <row r="2" ht="15">
      <c r="B2" t="s">
        <v>2</v>
      </c>
    </row>
    <row r="3" spans="1:11" ht="15">
      <c r="A3" s="3"/>
      <c r="B3" s="3"/>
      <c r="C3" s="3"/>
      <c r="D3" s="3"/>
      <c r="K3" s="2" t="s">
        <v>3</v>
      </c>
    </row>
    <row r="4" spans="1:12" ht="15">
      <c r="A4" s="4" t="s">
        <v>4</v>
      </c>
      <c r="B4" s="1"/>
      <c r="C4" s="1"/>
      <c r="D4" s="1"/>
      <c r="G4" s="5" t="s">
        <v>5</v>
      </c>
      <c r="J4" s="6"/>
      <c r="K4" s="6"/>
      <c r="L4" s="6"/>
    </row>
    <row r="5" ht="15">
      <c r="C5" t="s">
        <v>6</v>
      </c>
    </row>
    <row r="6" ht="15">
      <c r="D6" t="s">
        <v>7</v>
      </c>
    </row>
    <row r="7" spans="1:7" ht="15">
      <c r="A7" s="7" t="s">
        <v>21</v>
      </c>
      <c r="B7" s="8"/>
      <c r="C7" s="1"/>
      <c r="E7" t="s">
        <v>8</v>
      </c>
      <c r="G7" s="57">
        <v>42725</v>
      </c>
    </row>
    <row r="8" ht="15">
      <c r="B8" s="9" t="s">
        <v>9</v>
      </c>
    </row>
    <row r="9" spans="1:13" ht="15">
      <c r="A9" s="82" t="s">
        <v>10</v>
      </c>
      <c r="B9" s="85" t="s">
        <v>11</v>
      </c>
      <c r="C9" s="86"/>
      <c r="D9" s="86"/>
      <c r="E9" s="86"/>
      <c r="F9" s="86"/>
      <c r="G9" s="87"/>
      <c r="H9" s="85" t="s">
        <v>12</v>
      </c>
      <c r="I9" s="86"/>
      <c r="J9" s="86"/>
      <c r="K9" s="86"/>
      <c r="L9" s="86"/>
      <c r="M9" s="87"/>
    </row>
    <row r="10" spans="1:13" ht="15">
      <c r="A10" s="83"/>
      <c r="B10" s="10" t="s">
        <v>22</v>
      </c>
      <c r="C10" s="11"/>
      <c r="D10" s="10"/>
      <c r="E10" s="12"/>
      <c r="F10" s="13"/>
      <c r="G10" s="14"/>
      <c r="H10" s="10" t="str">
        <f>B10</f>
        <v>РП-10 кВ "Котельная №2" яч.11 ввод 10 кВ от РП-10 кВ АО "БМЗ"</v>
      </c>
      <c r="I10" s="11"/>
      <c r="J10" s="10"/>
      <c r="K10" s="12"/>
      <c r="L10" s="13"/>
      <c r="M10" s="14"/>
    </row>
    <row r="11" spans="1:13" ht="15">
      <c r="A11" s="83"/>
      <c r="B11" s="6" t="s">
        <v>13</v>
      </c>
      <c r="C11" s="6"/>
      <c r="D11" s="15">
        <v>2400</v>
      </c>
      <c r="E11" s="12" t="s">
        <v>13</v>
      </c>
      <c r="F11" s="6"/>
      <c r="G11" s="15"/>
      <c r="H11" s="12" t="s">
        <v>13</v>
      </c>
      <c r="I11" s="6"/>
      <c r="J11" s="15">
        <f>D11</f>
        <v>2400</v>
      </c>
      <c r="K11" s="12" t="s">
        <v>13</v>
      </c>
      <c r="L11" s="6"/>
      <c r="M11" s="15"/>
    </row>
    <row r="12" spans="1:13" ht="45.75" thickBot="1">
      <c r="A12" s="84"/>
      <c r="B12" s="16" t="s">
        <v>14</v>
      </c>
      <c r="C12" s="17" t="s">
        <v>15</v>
      </c>
      <c r="D12" s="16" t="s">
        <v>16</v>
      </c>
      <c r="E12" s="16" t="s">
        <v>14</v>
      </c>
      <c r="F12" s="17" t="s">
        <v>15</v>
      </c>
      <c r="G12" s="16" t="s">
        <v>16</v>
      </c>
      <c r="H12" s="16" t="s">
        <v>14</v>
      </c>
      <c r="I12" s="17" t="s">
        <v>15</v>
      </c>
      <c r="J12" s="16" t="s">
        <v>16</v>
      </c>
      <c r="K12" s="16" t="s">
        <v>14</v>
      </c>
      <c r="L12" s="17" t="s">
        <v>15</v>
      </c>
      <c r="M12" s="16" t="s">
        <v>16</v>
      </c>
    </row>
    <row r="13" spans="1:13" ht="15.75" thickBot="1">
      <c r="A13" s="17">
        <v>0</v>
      </c>
      <c r="B13" s="18"/>
      <c r="C13" s="19"/>
      <c r="D13" s="20"/>
      <c r="E13" s="18"/>
      <c r="F13" s="21"/>
      <c r="G13" s="22"/>
      <c r="H13" s="18"/>
      <c r="I13" s="21"/>
      <c r="J13" s="23"/>
      <c r="K13" s="24"/>
      <c r="L13" s="21"/>
      <c r="M13" s="25"/>
    </row>
    <row r="14" spans="1:20" ht="15">
      <c r="A14" s="17">
        <v>1</v>
      </c>
      <c r="B14" s="26"/>
      <c r="C14" s="27"/>
      <c r="D14" s="50">
        <v>105.80000000000001</v>
      </c>
      <c r="E14" s="51"/>
      <c r="F14" s="52"/>
      <c r="G14" s="50"/>
      <c r="H14" s="51"/>
      <c r="I14" s="52"/>
      <c r="J14" s="50">
        <v>100.39999999999999</v>
      </c>
      <c r="K14" s="28"/>
      <c r="L14" s="27"/>
      <c r="M14" s="17"/>
      <c r="N14" s="3"/>
      <c r="O14" s="3"/>
      <c r="P14" s="29"/>
      <c r="Q14" s="30"/>
      <c r="R14" s="3"/>
      <c r="S14" s="29"/>
      <c r="T14" s="30"/>
    </row>
    <row r="15" spans="1:20" ht="15">
      <c r="A15" s="17">
        <v>2</v>
      </c>
      <c r="B15" s="26"/>
      <c r="C15" s="27"/>
      <c r="D15" s="50">
        <v>107.39999999999999</v>
      </c>
      <c r="E15" s="51"/>
      <c r="F15" s="52"/>
      <c r="G15" s="50"/>
      <c r="H15" s="51"/>
      <c r="I15" s="52"/>
      <c r="J15" s="50">
        <v>101.6</v>
      </c>
      <c r="K15" s="28"/>
      <c r="L15" s="27"/>
      <c r="M15" s="17"/>
      <c r="N15" s="3"/>
      <c r="O15" s="3"/>
      <c r="P15" s="29"/>
      <c r="Q15" s="30"/>
      <c r="R15" s="3"/>
      <c r="S15" s="29"/>
      <c r="T15" s="30"/>
    </row>
    <row r="16" spans="1:20" ht="15">
      <c r="A16" s="17">
        <v>3</v>
      </c>
      <c r="B16" s="26"/>
      <c r="C16" s="27"/>
      <c r="D16" s="50">
        <v>110</v>
      </c>
      <c r="E16" s="51"/>
      <c r="F16" s="52"/>
      <c r="G16" s="50"/>
      <c r="H16" s="51"/>
      <c r="I16" s="52"/>
      <c r="J16" s="50">
        <v>106.19999999999999</v>
      </c>
      <c r="K16" s="28"/>
      <c r="L16" s="27"/>
      <c r="M16" s="17"/>
      <c r="N16" s="3"/>
      <c r="O16" s="3"/>
      <c r="P16" s="29"/>
      <c r="Q16" s="30"/>
      <c r="R16" s="3"/>
      <c r="S16" s="29"/>
      <c r="T16" s="30"/>
    </row>
    <row r="17" spans="1:20" ht="15">
      <c r="A17" s="17">
        <v>4</v>
      </c>
      <c r="B17" s="26"/>
      <c r="C17" s="27"/>
      <c r="D17" s="50">
        <v>105.80000000000001</v>
      </c>
      <c r="E17" s="51"/>
      <c r="F17" s="52"/>
      <c r="G17" s="50"/>
      <c r="H17" s="51"/>
      <c r="I17" s="52"/>
      <c r="J17" s="50">
        <v>101.6</v>
      </c>
      <c r="K17" s="28"/>
      <c r="L17" s="27"/>
      <c r="M17" s="17"/>
      <c r="N17" s="3"/>
      <c r="O17" s="3"/>
      <c r="P17" s="29"/>
      <c r="Q17" s="30"/>
      <c r="R17" s="3"/>
      <c r="S17" s="29"/>
      <c r="T17" s="30"/>
    </row>
    <row r="18" spans="1:20" ht="15">
      <c r="A18" s="17">
        <v>5</v>
      </c>
      <c r="B18" s="26"/>
      <c r="C18" s="27"/>
      <c r="D18" s="50">
        <v>108</v>
      </c>
      <c r="E18" s="51"/>
      <c r="F18" s="52"/>
      <c r="G18" s="50"/>
      <c r="H18" s="51"/>
      <c r="I18" s="52"/>
      <c r="J18" s="50">
        <v>104.39999999999999</v>
      </c>
      <c r="K18" s="28"/>
      <c r="L18" s="27"/>
      <c r="M18" s="17"/>
      <c r="N18" s="3"/>
      <c r="O18" s="3"/>
      <c r="P18" s="29"/>
      <c r="Q18" s="30"/>
      <c r="R18" s="3"/>
      <c r="S18" s="29"/>
      <c r="T18" s="30"/>
    </row>
    <row r="19" spans="1:20" ht="15">
      <c r="A19" s="17">
        <v>6</v>
      </c>
      <c r="B19" s="26"/>
      <c r="C19" s="27"/>
      <c r="D19" s="50">
        <v>107.2</v>
      </c>
      <c r="E19" s="51"/>
      <c r="F19" s="52"/>
      <c r="G19" s="50"/>
      <c r="H19" s="51"/>
      <c r="I19" s="52"/>
      <c r="J19" s="50">
        <v>103.8</v>
      </c>
      <c r="K19" s="28"/>
      <c r="L19" s="27"/>
      <c r="M19" s="17"/>
      <c r="N19" s="3"/>
      <c r="O19" s="3"/>
      <c r="P19" s="29"/>
      <c r="Q19" s="30"/>
      <c r="R19" s="3"/>
      <c r="S19" s="29"/>
      <c r="T19" s="30"/>
    </row>
    <row r="20" spans="1:20" ht="15">
      <c r="A20" s="17">
        <v>7</v>
      </c>
      <c r="B20" s="26"/>
      <c r="C20" s="27"/>
      <c r="D20" s="50">
        <v>103.8</v>
      </c>
      <c r="E20" s="51"/>
      <c r="F20" s="52"/>
      <c r="G20" s="50"/>
      <c r="H20" s="51"/>
      <c r="I20" s="52"/>
      <c r="J20" s="50">
        <v>97.4</v>
      </c>
      <c r="K20" s="28"/>
      <c r="L20" s="27"/>
      <c r="M20" s="17"/>
      <c r="N20" s="3"/>
      <c r="O20" s="3"/>
      <c r="P20" s="29"/>
      <c r="Q20" s="30"/>
      <c r="R20" s="3"/>
      <c r="S20" s="29"/>
      <c r="T20" s="30"/>
    </row>
    <row r="21" spans="1:20" ht="15">
      <c r="A21" s="17">
        <v>8</v>
      </c>
      <c r="B21" s="26"/>
      <c r="C21" s="27"/>
      <c r="D21" s="50">
        <v>101.8</v>
      </c>
      <c r="E21" s="51"/>
      <c r="F21" s="52"/>
      <c r="G21" s="50"/>
      <c r="H21" s="51"/>
      <c r="I21" s="52"/>
      <c r="J21" s="50">
        <v>93.60000000000001</v>
      </c>
      <c r="K21" s="28"/>
      <c r="L21" s="27"/>
      <c r="M21" s="17"/>
      <c r="N21" s="31"/>
      <c r="O21" s="3"/>
      <c r="P21" s="29"/>
      <c r="Q21" s="30"/>
      <c r="R21" s="3"/>
      <c r="S21" s="29"/>
      <c r="T21" s="30"/>
    </row>
    <row r="22" spans="1:20" ht="15">
      <c r="A22" s="17">
        <v>9</v>
      </c>
      <c r="B22" s="26"/>
      <c r="C22" s="27"/>
      <c r="D22" s="50">
        <v>102.00000000000001</v>
      </c>
      <c r="E22" s="51"/>
      <c r="F22" s="52"/>
      <c r="G22" s="50"/>
      <c r="H22" s="51"/>
      <c r="I22" s="52"/>
      <c r="J22" s="50">
        <v>93.8</v>
      </c>
      <c r="K22" s="28"/>
      <c r="L22" s="27"/>
      <c r="M22" s="17"/>
      <c r="N22" s="31"/>
      <c r="O22" s="3"/>
      <c r="P22" s="29"/>
      <c r="Q22" s="30"/>
      <c r="R22" s="3"/>
      <c r="S22" s="29"/>
      <c r="T22" s="30"/>
    </row>
    <row r="23" spans="1:20" ht="15">
      <c r="A23" s="17">
        <v>10</v>
      </c>
      <c r="B23" s="26"/>
      <c r="C23" s="27"/>
      <c r="D23" s="50">
        <v>143.6</v>
      </c>
      <c r="E23" s="51"/>
      <c r="F23" s="52"/>
      <c r="G23" s="50"/>
      <c r="H23" s="51"/>
      <c r="I23" s="52"/>
      <c r="J23" s="50">
        <v>136</v>
      </c>
      <c r="K23" s="28"/>
      <c r="L23" s="27"/>
      <c r="M23" s="17"/>
      <c r="N23" s="31"/>
      <c r="O23" s="3"/>
      <c r="P23" s="29"/>
      <c r="Q23" s="30"/>
      <c r="R23" s="3"/>
      <c r="S23" s="29"/>
      <c r="T23" s="30"/>
    </row>
    <row r="24" spans="1:20" ht="15">
      <c r="A24" s="17">
        <v>11</v>
      </c>
      <c r="B24" s="26"/>
      <c r="C24" s="27"/>
      <c r="D24" s="50">
        <v>149.2</v>
      </c>
      <c r="E24" s="51"/>
      <c r="F24" s="52"/>
      <c r="G24" s="50"/>
      <c r="H24" s="51"/>
      <c r="I24" s="52"/>
      <c r="J24" s="50">
        <v>139.4</v>
      </c>
      <c r="K24" s="28"/>
      <c r="L24" s="27"/>
      <c r="M24" s="17"/>
      <c r="N24" s="31"/>
      <c r="O24" s="3"/>
      <c r="P24" s="29"/>
      <c r="Q24" s="30"/>
      <c r="R24" s="3"/>
      <c r="S24" s="29"/>
      <c r="T24" s="30"/>
    </row>
    <row r="25" spans="1:20" ht="15">
      <c r="A25" s="17">
        <v>12</v>
      </c>
      <c r="B25" s="26"/>
      <c r="C25" s="27"/>
      <c r="D25" s="50">
        <v>157.20000000000002</v>
      </c>
      <c r="E25" s="51"/>
      <c r="F25" s="52"/>
      <c r="G25" s="50"/>
      <c r="H25" s="51"/>
      <c r="I25" s="52"/>
      <c r="J25" s="50">
        <v>144.2</v>
      </c>
      <c r="K25" s="28"/>
      <c r="L25" s="27"/>
      <c r="M25" s="17"/>
      <c r="N25" s="31"/>
      <c r="O25" s="3"/>
      <c r="P25" s="29"/>
      <c r="Q25" s="30"/>
      <c r="R25" s="3"/>
      <c r="S25" s="29"/>
      <c r="T25" s="30"/>
    </row>
    <row r="26" spans="1:20" ht="15">
      <c r="A26" s="17">
        <v>13</v>
      </c>
      <c r="B26" s="26"/>
      <c r="C26" s="27"/>
      <c r="D26" s="50">
        <v>163.99999999999997</v>
      </c>
      <c r="E26" s="51"/>
      <c r="F26" s="52"/>
      <c r="G26" s="50"/>
      <c r="H26" s="51"/>
      <c r="I26" s="52"/>
      <c r="J26" s="50">
        <v>158.6</v>
      </c>
      <c r="K26" s="28"/>
      <c r="L26" s="27"/>
      <c r="M26" s="17"/>
      <c r="N26" s="31"/>
      <c r="O26" s="3"/>
      <c r="P26" s="29"/>
      <c r="Q26" s="30"/>
      <c r="R26" s="3"/>
      <c r="S26" s="29"/>
      <c r="T26" s="30"/>
    </row>
    <row r="27" spans="1:20" ht="15">
      <c r="A27" s="17">
        <v>14</v>
      </c>
      <c r="B27" s="26"/>
      <c r="C27" s="27"/>
      <c r="D27" s="50">
        <v>133.6</v>
      </c>
      <c r="E27" s="51"/>
      <c r="F27" s="52"/>
      <c r="G27" s="50"/>
      <c r="H27" s="51"/>
      <c r="I27" s="52"/>
      <c r="J27" s="50">
        <v>120.6</v>
      </c>
      <c r="K27" s="28"/>
      <c r="L27" s="27"/>
      <c r="M27" s="17"/>
      <c r="N27" s="31"/>
      <c r="O27" s="3"/>
      <c r="P27" s="29"/>
      <c r="Q27" s="30"/>
      <c r="R27" s="3"/>
      <c r="S27" s="29"/>
      <c r="T27" s="30"/>
    </row>
    <row r="28" spans="1:20" ht="15">
      <c r="A28" s="17">
        <v>15</v>
      </c>
      <c r="B28" s="26"/>
      <c r="C28" s="27"/>
      <c r="D28" s="50">
        <v>144.00000000000003</v>
      </c>
      <c r="E28" s="51"/>
      <c r="F28" s="52"/>
      <c r="G28" s="50"/>
      <c r="H28" s="51"/>
      <c r="I28" s="52"/>
      <c r="J28" s="50">
        <v>131.8</v>
      </c>
      <c r="K28" s="28"/>
      <c r="L28" s="27"/>
      <c r="M28" s="17"/>
      <c r="N28" s="30"/>
      <c r="O28" s="3"/>
      <c r="P28" s="29"/>
      <c r="Q28" s="30"/>
      <c r="R28" s="3"/>
      <c r="S28" s="29"/>
      <c r="T28" s="30"/>
    </row>
    <row r="29" spans="1:20" ht="15">
      <c r="A29" s="17">
        <v>16</v>
      </c>
      <c r="B29" s="26"/>
      <c r="C29" s="27"/>
      <c r="D29" s="50">
        <v>179.8</v>
      </c>
      <c r="E29" s="51"/>
      <c r="F29" s="52"/>
      <c r="G29" s="50"/>
      <c r="H29" s="51"/>
      <c r="I29" s="52"/>
      <c r="J29" s="50">
        <v>172.4</v>
      </c>
      <c r="K29" s="28"/>
      <c r="L29" s="27"/>
      <c r="M29" s="17"/>
      <c r="N29" s="31"/>
      <c r="O29" s="3"/>
      <c r="P29" s="29"/>
      <c r="Q29" s="30"/>
      <c r="R29" s="3"/>
      <c r="S29" s="29"/>
      <c r="T29" s="30"/>
    </row>
    <row r="30" spans="1:20" ht="15">
      <c r="A30" s="17">
        <v>17</v>
      </c>
      <c r="B30" s="26"/>
      <c r="C30" s="27"/>
      <c r="D30" s="50">
        <v>156.60000000000002</v>
      </c>
      <c r="E30" s="51"/>
      <c r="F30" s="52"/>
      <c r="G30" s="50"/>
      <c r="H30" s="51"/>
      <c r="I30" s="52"/>
      <c r="J30" s="50">
        <v>144.4</v>
      </c>
      <c r="K30" s="28"/>
      <c r="L30" s="27"/>
      <c r="M30" s="17"/>
      <c r="N30" s="31"/>
      <c r="O30" s="3"/>
      <c r="P30" s="29"/>
      <c r="Q30" s="30"/>
      <c r="R30" s="3"/>
      <c r="S30" s="29"/>
      <c r="T30" s="30"/>
    </row>
    <row r="31" spans="1:20" ht="15">
      <c r="A31" s="17">
        <v>18</v>
      </c>
      <c r="B31" s="26"/>
      <c r="C31" s="27"/>
      <c r="D31" s="50">
        <v>148.79999999999998</v>
      </c>
      <c r="E31" s="51"/>
      <c r="F31" s="52"/>
      <c r="G31" s="50"/>
      <c r="H31" s="51"/>
      <c r="I31" s="52"/>
      <c r="J31" s="50">
        <v>124.60000000000001</v>
      </c>
      <c r="K31" s="28"/>
      <c r="L31" s="27"/>
      <c r="M31" s="17"/>
      <c r="N31" s="31"/>
      <c r="O31" s="3"/>
      <c r="P31" s="29"/>
      <c r="Q31" s="30"/>
      <c r="R31" s="3"/>
      <c r="S31" s="29"/>
      <c r="T31" s="30"/>
    </row>
    <row r="32" spans="1:20" ht="15">
      <c r="A32" s="17">
        <v>19</v>
      </c>
      <c r="B32" s="26"/>
      <c r="C32" s="27"/>
      <c r="D32" s="50">
        <v>173.8</v>
      </c>
      <c r="E32" s="51"/>
      <c r="F32" s="52"/>
      <c r="G32" s="50"/>
      <c r="H32" s="51"/>
      <c r="I32" s="52"/>
      <c r="J32" s="50">
        <v>152.79999999999998</v>
      </c>
      <c r="K32" s="28"/>
      <c r="L32" s="27"/>
      <c r="M32" s="17"/>
      <c r="N32" s="31"/>
      <c r="O32" s="3"/>
      <c r="P32" s="29"/>
      <c r="Q32" s="30"/>
      <c r="R32" s="3"/>
      <c r="S32" s="29"/>
      <c r="T32" s="30"/>
    </row>
    <row r="33" spans="1:20" ht="15">
      <c r="A33" s="17">
        <v>20</v>
      </c>
      <c r="B33" s="26"/>
      <c r="C33" s="27"/>
      <c r="D33" s="50">
        <v>156.6</v>
      </c>
      <c r="E33" s="51"/>
      <c r="F33" s="52"/>
      <c r="G33" s="50"/>
      <c r="H33" s="51"/>
      <c r="I33" s="52"/>
      <c r="J33" s="50">
        <v>134.8</v>
      </c>
      <c r="K33" s="28"/>
      <c r="L33" s="27"/>
      <c r="M33" s="17"/>
      <c r="N33" s="31"/>
      <c r="O33" s="3"/>
      <c r="P33" s="29"/>
      <c r="Q33" s="30"/>
      <c r="R33" s="3"/>
      <c r="S33" s="29"/>
      <c r="T33" s="30"/>
    </row>
    <row r="34" spans="1:20" ht="15">
      <c r="A34" s="17">
        <v>21</v>
      </c>
      <c r="B34" s="26"/>
      <c r="C34" s="27"/>
      <c r="D34" s="50">
        <v>58.2</v>
      </c>
      <c r="E34" s="51"/>
      <c r="F34" s="52"/>
      <c r="G34" s="50"/>
      <c r="H34" s="51"/>
      <c r="I34" s="52"/>
      <c r="J34" s="50">
        <v>60.4</v>
      </c>
      <c r="K34" s="28"/>
      <c r="L34" s="27"/>
      <c r="M34" s="17"/>
      <c r="N34" s="30"/>
      <c r="O34" s="3"/>
      <c r="P34" s="29"/>
      <c r="Q34" s="30"/>
      <c r="R34" s="3"/>
      <c r="S34" s="29"/>
      <c r="T34" s="30"/>
    </row>
    <row r="35" spans="1:20" ht="15">
      <c r="A35" s="17">
        <v>22</v>
      </c>
      <c r="B35" s="26"/>
      <c r="C35" s="27"/>
      <c r="D35" s="50">
        <v>28.400000000000002</v>
      </c>
      <c r="E35" s="51"/>
      <c r="F35" s="52"/>
      <c r="G35" s="50"/>
      <c r="H35" s="51"/>
      <c r="I35" s="52"/>
      <c r="J35" s="50">
        <v>24.4</v>
      </c>
      <c r="K35" s="28"/>
      <c r="L35" s="27"/>
      <c r="M35" s="17"/>
      <c r="N35" s="30"/>
      <c r="O35" s="3"/>
      <c r="P35" s="29"/>
      <c r="Q35" s="30"/>
      <c r="R35" s="3"/>
      <c r="S35" s="29"/>
      <c r="T35" s="30"/>
    </row>
    <row r="36" spans="1:20" ht="15">
      <c r="A36" s="17">
        <v>23</v>
      </c>
      <c r="B36" s="26"/>
      <c r="C36" s="27"/>
      <c r="D36" s="50">
        <v>22.199999999999996</v>
      </c>
      <c r="E36" s="51"/>
      <c r="F36" s="52"/>
      <c r="G36" s="50"/>
      <c r="H36" s="51"/>
      <c r="I36" s="52"/>
      <c r="J36" s="50">
        <v>18.599999999999998</v>
      </c>
      <c r="K36" s="28"/>
      <c r="L36" s="27"/>
      <c r="M36" s="17"/>
      <c r="N36" s="30"/>
      <c r="O36" s="3"/>
      <c r="P36" s="29"/>
      <c r="Q36" s="30"/>
      <c r="R36" s="3"/>
      <c r="S36" s="29"/>
      <c r="T36" s="30"/>
    </row>
    <row r="37" spans="1:20" ht="15">
      <c r="A37" s="17">
        <v>24</v>
      </c>
      <c r="B37" s="26"/>
      <c r="C37" s="27"/>
      <c r="D37" s="50">
        <v>23.599999999999998</v>
      </c>
      <c r="E37" s="51"/>
      <c r="F37" s="52"/>
      <c r="G37" s="50"/>
      <c r="H37" s="51"/>
      <c r="I37" s="52"/>
      <c r="J37" s="50">
        <v>20.2</v>
      </c>
      <c r="K37" s="28"/>
      <c r="L37" s="27"/>
      <c r="M37" s="17"/>
      <c r="N37" s="3"/>
      <c r="O37" s="3"/>
      <c r="P37" s="29"/>
      <c r="Q37" s="30"/>
      <c r="R37" s="3"/>
      <c r="S37" s="29"/>
      <c r="T37" s="30"/>
    </row>
    <row r="38" spans="1:13" ht="15">
      <c r="A38" s="32" t="s">
        <v>17</v>
      </c>
      <c r="B38" s="33"/>
      <c r="C38" s="33"/>
      <c r="D38" s="34">
        <f>SUM(D14:D37)</f>
        <v>2791.3999999999996</v>
      </c>
      <c r="E38" s="33"/>
      <c r="F38" s="33"/>
      <c r="G38" s="34"/>
      <c r="H38" s="33"/>
      <c r="I38" s="33"/>
      <c r="J38" s="34">
        <f>SUM(J14:J37)</f>
        <v>2586</v>
      </c>
      <c r="K38" s="33"/>
      <c r="L38" s="33"/>
      <c r="M38" s="34"/>
    </row>
    <row r="39" ht="15">
      <c r="A39" t="s">
        <v>18</v>
      </c>
    </row>
    <row r="41" ht="15.75" customHeight="1">
      <c r="G41" t="s">
        <v>19</v>
      </c>
    </row>
    <row r="42" spans="1:26" ht="15">
      <c r="A42" s="35"/>
      <c r="B42" s="36"/>
      <c r="C42" s="35"/>
      <c r="D42" s="35"/>
      <c r="E42" s="36"/>
      <c r="F42" s="35"/>
      <c r="G42" s="35"/>
      <c r="H42" s="36"/>
      <c r="I42" s="35"/>
      <c r="J42" s="35"/>
      <c r="K42" s="36"/>
      <c r="L42" s="35"/>
      <c r="M42" s="35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"/>
      <c r="Z42" s="3"/>
    </row>
    <row r="43" spans="1:26" ht="15">
      <c r="A43" s="38"/>
      <c r="B43" s="39"/>
      <c r="C43" s="37"/>
      <c r="D43" s="37"/>
      <c r="E43" s="39"/>
      <c r="F43" s="37"/>
      <c r="G43" s="37"/>
      <c r="H43" s="39"/>
      <c r="I43" s="37"/>
      <c r="J43" s="37"/>
      <c r="K43" s="39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"/>
      <c r="Z43" s="3"/>
    </row>
    <row r="44" spans="1:26" ht="15">
      <c r="A44" s="3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3"/>
    </row>
    <row r="45" spans="1:26" ht="15">
      <c r="A45" s="38"/>
      <c r="B45" s="41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"/>
    </row>
    <row r="46" spans="1:28" ht="15">
      <c r="A46" s="38"/>
      <c r="B46" s="41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42"/>
      <c r="Z46" s="43"/>
      <c r="AA46" s="3"/>
      <c r="AB46" s="3"/>
    </row>
    <row r="47" spans="1:28" ht="15">
      <c r="A47" s="38"/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4"/>
      <c r="S47" s="45"/>
      <c r="T47" s="44"/>
      <c r="U47" s="45"/>
      <c r="V47" s="44"/>
      <c r="W47" s="45"/>
      <c r="X47" s="44"/>
      <c r="Y47" s="35"/>
      <c r="Z47" s="3"/>
      <c r="AA47" s="3"/>
      <c r="AB47" s="3"/>
    </row>
    <row r="48" spans="1:26" ht="15">
      <c r="A48" s="3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"/>
    </row>
    <row r="49" spans="1:25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">
      <c r="A51" s="46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3"/>
    </row>
    <row r="52" ht="15">
      <c r="AC52" s="49" t="s">
        <v>20</v>
      </c>
    </row>
  </sheetData>
  <sheetProtection/>
  <mergeCells count="3">
    <mergeCell ref="A9:A12"/>
    <mergeCell ref="B9:G9"/>
    <mergeCell ref="H9:M9"/>
  </mergeCells>
  <printOptions/>
  <pageMargins left="0.2362204724409449" right="0.2362204724409449" top="0.15748031496062992" bottom="0.35433070866141736" header="0.31496062992125984" footer="0.31496062992125984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2016-06-23T06:44:12Z</cp:lastPrinted>
  <dcterms:created xsi:type="dcterms:W3CDTF">2016-06-23T06:05:57Z</dcterms:created>
  <dcterms:modified xsi:type="dcterms:W3CDTF">2016-12-26T10:42:21Z</dcterms:modified>
  <cp:category/>
  <cp:version/>
  <cp:contentType/>
  <cp:contentStatus/>
</cp:coreProperties>
</file>