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7"/>
  </bookViews>
  <sheets>
    <sheet name="2 (ЭТА)" sheetId="1" r:id="rId1"/>
    <sheet name="3 (ЭТА)" sheetId="2" r:id="rId2"/>
    <sheet name="4 (ЭТА)" sheetId="3" r:id="rId3"/>
    <sheet name="5 (ЭТА)" sheetId="4" r:id="rId4"/>
    <sheet name="6 (ЭТА)" sheetId="5" r:id="rId5"/>
    <sheet name="7 (ЭТА)" sheetId="6" r:id="rId6"/>
    <sheet name="8 (ЭТА)" sheetId="7" r:id="rId7"/>
    <sheet name="9 (ЭТА)" sheetId="8" r:id="rId8"/>
  </sheets>
  <definedNames>
    <definedName name="TABLE" localSheetId="1">'3 (ЭТА)'!#REF!</definedName>
    <definedName name="TABLE" localSheetId="2">'4 (ЭТА)'!#REF!</definedName>
    <definedName name="TABLE" localSheetId="3">'5 (ЭТА)'!#REF!</definedName>
    <definedName name="TABLE" localSheetId="4">'6 (ЭТА)'!#REF!</definedName>
    <definedName name="TABLE" localSheetId="5">'7 (ЭТА)'!#REF!</definedName>
    <definedName name="TABLE" localSheetId="6">'8 (ЭТА)'!#REF!</definedName>
    <definedName name="TABLE" localSheetId="7">'9 (ЭТА)'!#REF!</definedName>
    <definedName name="TABLE_2" localSheetId="1">'3 (ЭТА)'!#REF!</definedName>
    <definedName name="TABLE_2" localSheetId="2">'4 (ЭТА)'!#REF!</definedName>
    <definedName name="TABLE_2" localSheetId="3">'5 (ЭТА)'!#REF!</definedName>
    <definedName name="TABLE_2" localSheetId="4">'6 (ЭТА)'!#REF!</definedName>
    <definedName name="TABLE_2" localSheetId="5">'7 (ЭТА)'!#REF!</definedName>
    <definedName name="TABLE_2" localSheetId="6">'8 (ЭТА)'!#REF!</definedName>
    <definedName name="TABLE_2" localSheetId="7">'9 (ЭТА)'!#REF!</definedName>
    <definedName name="_xlnm.Print_Titles" localSheetId="1">'3 (ЭТА)'!$15:$16</definedName>
    <definedName name="_xlnm.Print_Titles" localSheetId="2">'4 (ЭТА)'!$12:$12</definedName>
    <definedName name="_xlnm.Print_Titles" localSheetId="3">'5 (ЭТА)'!$12:$12</definedName>
    <definedName name="_xlnm.Print_Titles" localSheetId="6">'8 (ЭТА)'!$12:$13</definedName>
    <definedName name="_xlnm.Print_Area" localSheetId="0">'2 (ЭТА)'!$A$1:$E$24</definedName>
    <definedName name="_xlnm.Print_Area" localSheetId="1">'3 (ЭТА)'!$A$1:$G$27</definedName>
    <definedName name="_xlnm.Print_Area" localSheetId="2">'4 (ЭТА)'!$A$1:$G$34</definedName>
    <definedName name="_xlnm.Print_Area" localSheetId="3">'5 (ЭТА)'!$A$1:$F$41</definedName>
    <definedName name="_xlnm.Print_Area" localSheetId="4">'6 (ЭТА)'!$A$1:$F$16</definedName>
    <definedName name="_xlnm.Print_Area" localSheetId="5">'7 (ЭТА)'!$A$1:$G$21</definedName>
    <definedName name="_xlnm.Print_Area" localSheetId="6">'8 (ЭТА)'!$A$1:$M$33</definedName>
    <definedName name="_xlnm.Print_Area" localSheetId="7">'9 (ЭТА)'!$A$1:$J$33</definedName>
  </definedNames>
  <calcPr fullCalcOnLoad="1"/>
</workbook>
</file>

<file path=xl/sharedStrings.xml><?xml version="1.0" encoding="utf-8"?>
<sst xmlns="http://schemas.openxmlformats.org/spreadsheetml/2006/main" count="277" uniqueCount="162">
  <si>
    <t>Приложение № 3</t>
  </si>
  <si>
    <t>(форма)</t>
  </si>
  <si>
    <t>СТАНДАРТИЗИРОВАННЫЕ ТАРИФНЫЕ СТАВКИ</t>
  </si>
  <si>
    <t>(наименование сетевой организации)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</si>
  <si>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</si>
  <si>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</si>
  <si>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</si>
  <si>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</si>
  <si>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</si>
  <si>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</si>
  <si>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</si>
  <si>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</si>
  <si>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</si>
  <si>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</si>
  <si>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Наименование стандартизированных 
тарифных ставок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</si>
  <si>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</si>
  <si>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</si>
  <si>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</si>
  <si>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</si>
  <si>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</si>
  <si>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</si>
  <si>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</si>
  <si>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</si>
  <si>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</si>
  <si>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</si>
  <si>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</si>
  <si>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</si>
  <si>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Приложение № 4</t>
  </si>
  <si>
    <t>РАСХОДЫ НА МЕРОПРИЯТИЯ,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</si>
  <si>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</si>
  <si>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</si>
  <si>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</si>
  <si>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</si>
  <si>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</si>
  <si>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</si>
  <si>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</si>
  <si>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</si>
  <si>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</si>
  <si>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</si>
  <si>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</si>
  <si>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</si>
  <si>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</si>
  <si>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</si>
  <si>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</si>
  <si>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</si>
  <si>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</si>
  <si>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</si>
  <si>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</si>
  <si>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</si>
  <si>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</si>
  <si>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</si>
  <si>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</si>
  <si>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</si>
  <si>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</si>
  <si>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</si>
  <si>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</si>
  <si>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</si>
  <si>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</si>
  <si>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</si>
  <si>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</si>
  <si>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</si>
  <si>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</si>
  <si>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</si>
  <si>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</si>
  <si>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</si>
  <si>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</si>
  <si>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</si>
  <si>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</si>
  <si>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</si>
  <si>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</si>
  <si>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</si>
  <si>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</si>
  <si>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</si>
  <si>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</si>
  <si>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</si>
  <si>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</si>
  <si>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</si>
  <si>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</si>
  <si>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</si>
  <si>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</si>
  <si>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</si>
  <si>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</si>
  <si>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</si>
  <si>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</si>
  <si>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</si>
  <si>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</si>
  <si>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</si>
  <si>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</si>
  <si>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</si>
  <si>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</si>
  <si>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</si>
  <si>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</si>
  <si>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</si>
  <si>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</si>
  <si>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</si>
  <si>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</si>
  <si>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</si>
  <si>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</si>
  <si>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Категория 
заявителей</t>
  </si>
  <si>
    <t>Количество договоров (штук)</t>
  </si>
  <si>
    <t>Максимальная мощность (кВт)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</si>
  <si>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</si>
  <si>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</si>
  <si>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</si>
  <si>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</si>
  <si>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</si>
  <si>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</si>
  <si>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</si>
  <si>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</si>
  <si>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</si>
  <si>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</si>
  <si>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</si>
  <si>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t>Приложение № 9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</si>
  <si>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</si>
  <si>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</si>
  <si>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</si>
  <si>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</si>
  <si>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</si>
  <si>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Приложение № 2</t>
  </si>
  <si>
    <t>(в ред. Постановления Правительства РФ от 17.09.2015 № 987)</t>
  </si>
  <si>
    <t xml:space="preserve">к стандартам раскрытия информации субъектами </t>
  </si>
  <si>
    <t>оптового и розничных рынков электрической энергии</t>
  </si>
  <si>
    <t>OOO "ЭТА"</t>
  </si>
  <si>
    <t>Общество с ограниченной ответственностью "Энерготранзит Альфа"</t>
  </si>
  <si>
    <t xml:space="preserve">ПРОГНОЗНЫЕ СВЕДЕНИЯ                                                                                       о расходах за технологическое присоединение </t>
  </si>
  <si>
    <t>160028, Россия, Вологодская обл., г. Вологда, Окружное шоссе, д. 13</t>
  </si>
  <si>
    <t>Директор Евгений Анатольевич Охотин</t>
  </si>
  <si>
    <t>info@e-transit.ru; e-transit@vologda.ru</t>
  </si>
  <si>
    <t>(8172) 51-03-13</t>
  </si>
  <si>
    <t>(8172) 79-70-13; , 79-72-84</t>
  </si>
  <si>
    <t>Полное наименование</t>
  </si>
  <si>
    <t>7.</t>
  </si>
  <si>
    <t>8.</t>
  </si>
  <si>
    <t>9.</t>
  </si>
  <si>
    <t>10.</t>
  </si>
  <si>
    <t>Сокращенное наименование</t>
  </si>
  <si>
    <t>Место нахождения</t>
  </si>
  <si>
    <t>Адрес юридического лица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</si>
  <si>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</si>
  <si>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</si>
  <si>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</si>
  <si>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</si>
  <si>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</si>
  <si>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</si>
  <si>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ООО "ЭТА"</t>
  </si>
  <si>
    <t xml:space="preserve">для расчета платы за технологическое присоединение к территориальным распределительным сетям на уровне напряжения ниже 35 кВ и присоединяемой мощностью менее 8900 кВт </t>
  </si>
  <si>
    <r>
      <rPr>
        <sz val="10"/>
        <rFont val="Times New Roman"/>
        <family val="1"/>
      </rPr>
      <t>* 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</si>
  <si>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*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</si>
  <si>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</si>
  <si>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</si>
  <si>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 xml:space="preserve"> 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</si>
  <si>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t>ООО "ЭТА" за три предыдущих года не осуществляло технологического присоединения по данным мероприятиям</t>
  </si>
  <si>
    <t>(рублей)</t>
  </si>
  <si>
    <t>Стоимость договоров (без НДС) (рублей)</t>
  </si>
  <si>
    <t>на 2017 год</t>
  </si>
  <si>
    <t>осуществляемые при технологическом присоединении (на 2017 год)</t>
  </si>
  <si>
    <t>Ожидаемые данные 
за текущий 
период (2016 год)</t>
  </si>
  <si>
    <t>Плановые 
показатели 
на следующий 
период (2017 год)</t>
  </si>
  <si>
    <t>о присоединенных объемах максимальной мощности
за 3 предыдущих года (2013-2015 годы) по каждому мероприятию</t>
  </si>
  <si>
    <t>о длине линий электропередачи и об объемах максимальной
мощности построенных объектов за 3 предыдущих года (2013-2015 годы)
по каждому мероприятию</t>
  </si>
  <si>
    <t>об осуществлении технологического присоединения по договорам, заключенным за текущий год (2016 год)</t>
  </si>
  <si>
    <t>о поданных заявках на технологическое присоединение 
за текущий год (2016 год)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</si>
</sst>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</numFmts>
  <fonts count="5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19" xfId="0" applyFont="1" applyFill="1" applyBorder="1" applyAlignment="1">
      <alignment horizontal="left" vertical="top" wrapText="1" indent="1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horizontal="left" vertical="top" wrapText="1" indent="1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left" vertical="top" wrapText="1" inden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wrapText="1" indent="1"/>
    </xf>
    <xf numFmtId="0" fontId="1" fillId="0" borderId="2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vertical="center" indent="15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top"/>
    </xf>
    <xf numFmtId="0" fontId="9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top" wrapText="1" indent="2"/>
    </xf>
    <xf numFmtId="0" fontId="9" fillId="0" borderId="0" xfId="0" applyFont="1" applyFill="1" applyBorder="1" applyAlignment="1">
      <alignment horizontal="left" vertical="top" wrapText="1" indent="3"/>
    </xf>
    <xf numFmtId="0" fontId="9" fillId="0" borderId="14" xfId="0" applyFont="1" applyFill="1" applyBorder="1" applyAlignment="1">
      <alignment horizontal="left" vertical="top" wrapText="1" indent="2"/>
    </xf>
    <xf numFmtId="0" fontId="9" fillId="0" borderId="12" xfId="0" applyFont="1" applyFill="1" applyBorder="1" applyAlignment="1">
      <alignment horizontal="left" vertical="top" wrapText="1" indent="1"/>
    </xf>
    <xf numFmtId="49" fontId="9" fillId="0" borderId="12" xfId="0" applyNumberFormat="1" applyFont="1" applyFill="1" applyBorder="1" applyAlignment="1">
      <alignment horizontal="left" vertical="top" wrapText="1" indent="1"/>
    </xf>
    <xf numFmtId="0" fontId="9" fillId="0" borderId="0" xfId="0" applyFont="1" applyBorder="1" applyAlignment="1">
      <alignment horizontal="right"/>
    </xf>
    <xf numFmtId="3" fontId="9" fillId="0" borderId="23" xfId="0" applyNumberFormat="1" applyFont="1" applyBorder="1" applyAlignment="1">
      <alignment horizontal="center" vertical="top"/>
    </xf>
    <xf numFmtId="3" fontId="9" fillId="0" borderId="20" xfId="0" applyNumberFormat="1" applyFont="1" applyBorder="1" applyAlignment="1">
      <alignment horizontal="center" vertical="top"/>
    </xf>
    <xf numFmtId="3" fontId="9" fillId="0" borderId="15" xfId="0" applyNumberFormat="1" applyFont="1" applyBorder="1" applyAlignment="1">
      <alignment horizontal="center" vertical="top"/>
    </xf>
    <xf numFmtId="3" fontId="9" fillId="0" borderId="11" xfId="0" applyNumberFormat="1" applyFont="1" applyBorder="1" applyAlignment="1">
      <alignment horizontal="center" vertical="top"/>
    </xf>
    <xf numFmtId="4" fontId="9" fillId="0" borderId="23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center" vertical="top"/>
    </xf>
    <xf numFmtId="3" fontId="9" fillId="0" borderId="10" xfId="0" applyNumberFormat="1" applyFont="1" applyBorder="1" applyAlignment="1">
      <alignment horizontal="center" vertical="top"/>
    </xf>
    <xf numFmtId="3" fontId="9" fillId="0" borderId="21" xfId="0" applyNumberFormat="1" applyFont="1" applyBorder="1" applyAlignment="1">
      <alignment horizontal="center" vertical="top"/>
    </xf>
    <xf numFmtId="3" fontId="9" fillId="0" borderId="16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3" fontId="1" fillId="0" borderId="20" xfId="0" applyNumberFormat="1" applyFont="1" applyBorder="1" applyAlignment="1">
      <alignment horizontal="center" vertical="top"/>
    </xf>
    <xf numFmtId="3" fontId="1" fillId="0" borderId="15" xfId="0" applyNumberFormat="1" applyFont="1" applyBorder="1" applyAlignment="1">
      <alignment horizontal="center" vertical="top"/>
    </xf>
    <xf numFmtId="3" fontId="9" fillId="0" borderId="0" xfId="0" applyNumberFormat="1" applyFont="1" applyBorder="1" applyAlignment="1">
      <alignment horizontal="left" vertical="top"/>
    </xf>
    <xf numFmtId="4" fontId="9" fillId="0" borderId="11" xfId="0" applyNumberFormat="1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3" fontId="1" fillId="0" borderId="20" xfId="0" applyNumberFormat="1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3" fontId="1" fillId="0" borderId="15" xfId="0" applyNumberFormat="1" applyFont="1" applyFill="1" applyBorder="1" applyAlignment="1">
      <alignment horizontal="center" vertical="top"/>
    </xf>
    <xf numFmtId="4" fontId="9" fillId="4" borderId="15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-transit@vologda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D23"/>
  <sheetViews>
    <sheetView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2.625" style="48" customWidth="1"/>
    <col min="2" max="2" width="4.25390625" style="48" customWidth="1"/>
    <col min="3" max="4" width="42.00390625" style="48" customWidth="1"/>
    <col min="5" max="5" width="2.625" style="48" customWidth="1"/>
    <col min="6" max="13" width="9.125" style="48" customWidth="1"/>
  </cols>
  <sheetData>
    <row r="2" ht="12.75">
      <c r="D2" s="49" t="s">
        <v>118</v>
      </c>
    </row>
    <row r="3" ht="12.75">
      <c r="D3" s="49" t="s">
        <v>120</v>
      </c>
    </row>
    <row r="4" ht="12.75">
      <c r="D4" s="49" t="s">
        <v>121</v>
      </c>
    </row>
    <row r="5" ht="12.75">
      <c r="D5" s="49" t="s">
        <v>119</v>
      </c>
    </row>
    <row r="7" ht="18" customHeight="1">
      <c r="D7" s="49" t="s">
        <v>1</v>
      </c>
    </row>
    <row r="8" ht="12.75">
      <c r="D8" s="47"/>
    </row>
    <row r="9" spans="2:4" ht="36.75" customHeight="1">
      <c r="B9" s="86" t="s">
        <v>124</v>
      </c>
      <c r="C9" s="86"/>
      <c r="D9" s="86"/>
    </row>
    <row r="10" spans="2:4" ht="19.5" customHeight="1">
      <c r="B10" s="87" t="s">
        <v>122</v>
      </c>
      <c r="C10" s="87"/>
      <c r="D10" s="52" t="s">
        <v>154</v>
      </c>
    </row>
    <row r="11" spans="2:4" ht="12.75">
      <c r="B11" s="88" t="s">
        <v>3</v>
      </c>
      <c r="C11" s="88"/>
      <c r="D11" s="50"/>
    </row>
    <row r="12" spans="3:4" ht="12.75">
      <c r="C12" s="50"/>
      <c r="D12" s="50"/>
    </row>
    <row r="13" ht="16.5">
      <c r="D13" s="46"/>
    </row>
    <row r="14" spans="2:4" ht="47.25">
      <c r="B14" s="53" t="s">
        <v>33</v>
      </c>
      <c r="C14" s="54" t="s">
        <v>130</v>
      </c>
      <c r="D14" s="51" t="s">
        <v>123</v>
      </c>
    </row>
    <row r="15" spans="2:4" ht="15.75">
      <c r="B15" s="53" t="s">
        <v>36</v>
      </c>
      <c r="C15" s="54" t="s">
        <v>135</v>
      </c>
      <c r="D15" s="51" t="s">
        <v>122</v>
      </c>
    </row>
    <row r="16" spans="2:4" ht="31.5">
      <c r="B16" s="53" t="s">
        <v>38</v>
      </c>
      <c r="C16" s="54" t="s">
        <v>136</v>
      </c>
      <c r="D16" s="51" t="s">
        <v>125</v>
      </c>
    </row>
    <row r="17" spans="2:4" ht="31.5">
      <c r="B17" s="53" t="s">
        <v>45</v>
      </c>
      <c r="C17" s="54" t="s">
        <v>137</v>
      </c>
      <c r="D17" s="51" t="s">
        <v>125</v>
      </c>
    </row>
    <row r="18" spans="2:4" ht="15.75">
      <c r="B18" s="53" t="s">
        <v>47</v>
      </c>
      <c r="C18" s="54" t="s">
        <v>138</v>
      </c>
      <c r="D18" s="51">
        <v>3525213981</v>
      </c>
    </row>
    <row r="19" spans="2:4" ht="15.75">
      <c r="B19" s="53" t="s">
        <v>49</v>
      </c>
      <c r="C19" s="54" t="s">
        <v>139</v>
      </c>
      <c r="D19" s="51">
        <v>352501001</v>
      </c>
    </row>
    <row r="20" spans="2:4" ht="15.75">
      <c r="B20" s="53" t="s">
        <v>131</v>
      </c>
      <c r="C20" s="54" t="s">
        <v>140</v>
      </c>
      <c r="D20" s="51" t="s">
        <v>126</v>
      </c>
    </row>
    <row r="21" spans="2:4" ht="15.75">
      <c r="B21" s="53" t="s">
        <v>132</v>
      </c>
      <c r="C21" s="54" t="s">
        <v>141</v>
      </c>
      <c r="D21" s="51" t="s">
        <v>127</v>
      </c>
    </row>
    <row r="22" spans="2:4" ht="15.75">
      <c r="B22" s="53" t="s">
        <v>133</v>
      </c>
      <c r="C22" s="54" t="s">
        <v>142</v>
      </c>
      <c r="D22" s="51" t="s">
        <v>129</v>
      </c>
    </row>
    <row r="23" spans="2:4" ht="15.75">
      <c r="B23" s="53" t="s">
        <v>134</v>
      </c>
      <c r="C23" s="54" t="s">
        <v>143</v>
      </c>
      <c r="D23" s="51" t="s">
        <v>128</v>
      </c>
    </row>
  </sheetData>
  <sheetProtection/>
  <mergeCells count="3">
    <mergeCell ref="B9:D9"/>
    <mergeCell ref="B10:C10"/>
    <mergeCell ref="B11:C11"/>
  </mergeCells>
  <hyperlinks>
    <hyperlink ref="D21" r:id="rId1" display="e-transit@vologda.ru"/>
  </hyperlinks>
  <printOptions/>
  <pageMargins left="0.7" right="0.7" top="0.75" bottom="0.75" header="0.3" footer="0.3"/>
  <pageSetup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F26"/>
  <sheetViews>
    <sheetView view="pageBreakPreview" zoomScale="85" zoomScaleSheetLayoutView="85" zoomScalePageLayoutView="0" workbookViewId="0" topLeftCell="A1">
      <selection activeCell="E25" sqref="E25"/>
    </sheetView>
  </sheetViews>
  <sheetFormatPr defaultColWidth="0.875" defaultRowHeight="12.75"/>
  <cols>
    <col min="1" max="1" width="1.625" style="2" customWidth="1"/>
    <col min="2" max="2" width="5.875" style="2" customWidth="1"/>
    <col min="3" max="3" width="45.875" style="2" customWidth="1"/>
    <col min="4" max="4" width="38.625" style="2" customWidth="1"/>
    <col min="5" max="5" width="21.375" style="2" customWidth="1"/>
    <col min="6" max="6" width="18.875" style="2" customWidth="1"/>
    <col min="7" max="7" width="2.00390625" style="2" customWidth="1"/>
    <col min="8" max="16384" width="0.875" style="2" customWidth="1"/>
  </cols>
  <sheetData>
    <row r="1" s="1" customFormat="1" ht="12.75"/>
    <row r="2" s="6" customFormat="1" ht="12.75">
      <c r="F2" s="49" t="s">
        <v>0</v>
      </c>
    </row>
    <row r="3" s="6" customFormat="1" ht="12.75">
      <c r="F3" s="49" t="s">
        <v>120</v>
      </c>
    </row>
    <row r="4" s="6" customFormat="1" ht="12.75">
      <c r="F4" s="49" t="s">
        <v>121</v>
      </c>
    </row>
    <row r="5" s="6" customFormat="1" ht="12.75">
      <c r="F5" s="49" t="s">
        <v>119</v>
      </c>
    </row>
    <row r="6" s="1" customFormat="1" ht="12.75">
      <c r="F6" s="48"/>
    </row>
    <row r="7" s="3" customFormat="1" ht="16.5">
      <c r="F7" s="49" t="s">
        <v>1</v>
      </c>
    </row>
    <row r="8" s="3" customFormat="1" ht="18.75" customHeight="1"/>
    <row r="9" spans="2:6" s="4" customFormat="1" ht="18.75">
      <c r="B9" s="89" t="s">
        <v>2</v>
      </c>
      <c r="C9" s="89"/>
      <c r="D9" s="89"/>
      <c r="E9" s="89"/>
      <c r="F9" s="89"/>
    </row>
    <row r="10" spans="2:6" s="5" customFormat="1" ht="42.75" customHeight="1">
      <c r="B10" s="90" t="s">
        <v>145</v>
      </c>
      <c r="C10" s="90"/>
      <c r="D10" s="90"/>
      <c r="E10" s="90"/>
      <c r="F10" s="90"/>
    </row>
    <row r="11" spans="2:6" s="5" customFormat="1" ht="18" customHeight="1">
      <c r="B11" s="90" t="s">
        <v>144</v>
      </c>
      <c r="C11" s="90"/>
      <c r="D11" s="90"/>
      <c r="E11" s="90"/>
      <c r="F11" s="90"/>
    </row>
    <row r="12" spans="2:6" s="5" customFormat="1" ht="18" customHeight="1">
      <c r="B12" s="93" t="s">
        <v>3</v>
      </c>
      <c r="C12" s="93"/>
      <c r="D12" s="93"/>
      <c r="E12" s="93"/>
      <c r="F12" s="93"/>
    </row>
    <row r="13" spans="2:6" ht="18.75">
      <c r="B13" s="92" t="s">
        <v>154</v>
      </c>
      <c r="C13" s="92"/>
      <c r="D13" s="92"/>
      <c r="E13" s="92"/>
      <c r="F13" s="92"/>
    </row>
    <row r="14" spans="2:6" ht="18.75">
      <c r="B14" s="18"/>
      <c r="C14" s="18"/>
      <c r="D14" s="18"/>
      <c r="E14" s="18"/>
      <c r="F14" s="18"/>
    </row>
    <row r="15" spans="2:6" s="7" customFormat="1" ht="37.5" customHeight="1">
      <c r="B15" s="94" t="s">
        <v>14</v>
      </c>
      <c r="C15" s="95"/>
      <c r="D15" s="98" t="s">
        <v>4</v>
      </c>
      <c r="E15" s="100" t="s">
        <v>5</v>
      </c>
      <c r="F15" s="101"/>
    </row>
    <row r="16" spans="2:6" s="7" customFormat="1" ht="31.5">
      <c r="B16" s="96"/>
      <c r="C16" s="97"/>
      <c r="D16" s="99"/>
      <c r="E16" s="17" t="s">
        <v>6</v>
      </c>
      <c r="F16" s="17" t="s">
        <v>9</v>
      </c>
    </row>
    <row r="17" spans="2:6" s="8" customFormat="1" ht="236.25">
      <c r="B17" s="11" t="s">
        <v>15</v>
      </c>
      <c r="C17" s="12" t="s">
        <v>8</v>
      </c>
      <c r="D17" s="15" t="s">
        <v>7</v>
      </c>
      <c r="E17" s="75">
        <v>686.49</v>
      </c>
      <c r="F17" s="75">
        <v>0</v>
      </c>
    </row>
    <row r="18" spans="2:6" s="8" customFormat="1" ht="63">
      <c r="B18" s="11" t="s">
        <v>16</v>
      </c>
      <c r="C18" s="12" t="s">
        <v>10</v>
      </c>
      <c r="D18" s="10" t="s">
        <v>7</v>
      </c>
      <c r="E18" s="75">
        <v>98.73</v>
      </c>
      <c r="F18" s="75"/>
    </row>
    <row r="19" spans="2:6" s="8" customFormat="1" ht="63">
      <c r="B19" s="16" t="s">
        <v>17</v>
      </c>
      <c r="C19" s="14" t="s">
        <v>11</v>
      </c>
      <c r="D19" s="10" t="s">
        <v>7</v>
      </c>
      <c r="E19" s="75">
        <v>166.38</v>
      </c>
      <c r="F19" s="75"/>
    </row>
    <row r="20" spans="2:6" s="8" customFormat="1" ht="94.5">
      <c r="B20" s="11" t="s">
        <v>18</v>
      </c>
      <c r="C20" s="12" t="s">
        <v>23</v>
      </c>
      <c r="D20" s="10" t="s">
        <v>7</v>
      </c>
      <c r="E20" s="75">
        <v>81.21</v>
      </c>
      <c r="F20" s="75"/>
    </row>
    <row r="21" spans="2:6" s="8" customFormat="1" ht="126">
      <c r="B21" s="11" t="s">
        <v>19</v>
      </c>
      <c r="C21" s="12" t="s">
        <v>13</v>
      </c>
      <c r="D21" s="10" t="s">
        <v>7</v>
      </c>
      <c r="E21" s="75">
        <v>340.14</v>
      </c>
      <c r="F21" s="75"/>
    </row>
    <row r="22" spans="2:6" s="8" customFormat="1" ht="173.25">
      <c r="B22" s="11" t="s">
        <v>20</v>
      </c>
      <c r="C22" s="12" t="s">
        <v>25</v>
      </c>
      <c r="D22" s="10" t="s">
        <v>12</v>
      </c>
      <c r="E22" s="75"/>
      <c r="F22" s="75"/>
    </row>
    <row r="23" spans="2:6" s="8" customFormat="1" ht="173.25">
      <c r="B23" s="16" t="s">
        <v>21</v>
      </c>
      <c r="C23" s="14" t="s">
        <v>24</v>
      </c>
      <c r="D23" s="15" t="s">
        <v>12</v>
      </c>
      <c r="E23" s="75"/>
      <c r="F23" s="75"/>
    </row>
    <row r="24" spans="2:6" s="8" customFormat="1" ht="157.5">
      <c r="B24" s="11" t="s">
        <v>22</v>
      </c>
      <c r="C24" s="12" t="s">
        <v>26</v>
      </c>
      <c r="D24" s="10" t="s">
        <v>7</v>
      </c>
      <c r="E24" s="75"/>
      <c r="F24" s="75"/>
    </row>
    <row r="25" ht="4.5" customHeight="1"/>
    <row r="26" spans="2:6" ht="29.25" customHeight="1">
      <c r="B26" s="91" t="s">
        <v>146</v>
      </c>
      <c r="C26" s="91"/>
      <c r="D26" s="91"/>
      <c r="E26" s="91"/>
      <c r="F26" s="91"/>
    </row>
    <row r="27" ht="3" customHeight="1"/>
  </sheetData>
  <sheetProtection/>
  <mergeCells count="9">
    <mergeCell ref="B9:F9"/>
    <mergeCell ref="B10:F10"/>
    <mergeCell ref="B26:F26"/>
    <mergeCell ref="B13:F13"/>
    <mergeCell ref="B11:F11"/>
    <mergeCell ref="B12:F12"/>
    <mergeCell ref="B15:C16"/>
    <mergeCell ref="D15:D16"/>
    <mergeCell ref="E15:F15"/>
  </mergeCells>
  <printOptions/>
  <pageMargins left="0.7874015748031497" right="0.7086614173228347" top="0.5905511811023623" bottom="0.3937007874015748" header="0.1968503937007874" footer="0.1968503937007874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I33"/>
  <sheetViews>
    <sheetView view="pageBreakPreview" zoomScaleSheetLayoutView="100" zoomScalePageLayoutView="0" workbookViewId="0" topLeftCell="A1">
      <selection activeCell="E14" sqref="E14"/>
    </sheetView>
  </sheetViews>
  <sheetFormatPr defaultColWidth="0.875" defaultRowHeight="12.75"/>
  <cols>
    <col min="1" max="1" width="1.875" style="2" customWidth="1"/>
    <col min="2" max="2" width="4.625" style="2" customWidth="1"/>
    <col min="3" max="3" width="34.75390625" style="2" customWidth="1"/>
    <col min="4" max="4" width="18.125" style="2" customWidth="1"/>
    <col min="5" max="5" width="15.625" style="2" customWidth="1"/>
    <col min="6" max="6" width="19.75390625" style="2" customWidth="1"/>
    <col min="7" max="7" width="1.625" style="2" customWidth="1"/>
    <col min="8" max="8" width="0.875" style="2" customWidth="1"/>
    <col min="9" max="9" width="8.375" style="2" customWidth="1"/>
    <col min="10" max="16384" width="0.875" style="2" customWidth="1"/>
  </cols>
  <sheetData>
    <row r="1" s="1" customFormat="1" ht="12.75"/>
    <row r="2" s="1" customFormat="1" ht="12.75">
      <c r="F2" s="49" t="s">
        <v>27</v>
      </c>
    </row>
    <row r="3" s="1" customFormat="1" ht="12.75">
      <c r="F3" s="49" t="s">
        <v>120</v>
      </c>
    </row>
    <row r="4" s="1" customFormat="1" ht="12.75">
      <c r="F4" s="49" t="s">
        <v>121</v>
      </c>
    </row>
    <row r="5" s="1" customFormat="1" ht="12.75">
      <c r="F5" s="49" t="s">
        <v>119</v>
      </c>
    </row>
    <row r="6" s="3" customFormat="1" ht="16.5">
      <c r="F6" s="48"/>
    </row>
    <row r="7" s="3" customFormat="1" ht="16.5" customHeight="1">
      <c r="F7" s="49" t="s">
        <v>1</v>
      </c>
    </row>
    <row r="8" s="3" customFormat="1" ht="20.25" customHeight="1">
      <c r="F8" s="49"/>
    </row>
    <row r="9" spans="2:6" s="4" customFormat="1" ht="18.75">
      <c r="B9" s="102" t="s">
        <v>28</v>
      </c>
      <c r="C9" s="102"/>
      <c r="D9" s="102"/>
      <c r="E9" s="102"/>
      <c r="F9" s="102"/>
    </row>
    <row r="10" spans="2:6" s="5" customFormat="1" ht="18.75" customHeight="1">
      <c r="B10" s="103" t="s">
        <v>155</v>
      </c>
      <c r="C10" s="103"/>
      <c r="D10" s="103"/>
      <c r="E10" s="103"/>
      <c r="F10" s="103"/>
    </row>
    <row r="11" ht="13.5" customHeight="1"/>
    <row r="12" spans="2:6" s="7" customFormat="1" ht="94.5" customHeight="1">
      <c r="B12" s="100" t="s">
        <v>29</v>
      </c>
      <c r="C12" s="101"/>
      <c r="D12" s="17" t="s">
        <v>30</v>
      </c>
      <c r="E12" s="9" t="s">
        <v>31</v>
      </c>
      <c r="F12" s="17" t="s">
        <v>32</v>
      </c>
    </row>
    <row r="13" spans="2:6" s="8" customFormat="1" ht="47.25">
      <c r="B13" s="20" t="s">
        <v>33</v>
      </c>
      <c r="C13" s="19" t="s">
        <v>34</v>
      </c>
      <c r="D13" s="61"/>
      <c r="E13" s="61"/>
      <c r="F13" s="65"/>
    </row>
    <row r="14" spans="2:6" s="8" customFormat="1" ht="15.75">
      <c r="B14" s="24"/>
      <c r="C14" s="25" t="s">
        <v>6</v>
      </c>
      <c r="D14" s="63">
        <f>E14*F14</f>
        <v>17080.29</v>
      </c>
      <c r="E14" s="63">
        <v>173</v>
      </c>
      <c r="F14" s="85">
        <v>98.73</v>
      </c>
    </row>
    <row r="15" spans="2:6" s="8" customFormat="1" ht="15.75">
      <c r="B15" s="16"/>
      <c r="C15" s="25" t="s">
        <v>35</v>
      </c>
      <c r="D15" s="63"/>
      <c r="E15" s="63"/>
      <c r="F15" s="66"/>
    </row>
    <row r="16" spans="2:6" s="8" customFormat="1" ht="47.25">
      <c r="B16" s="11" t="s">
        <v>36</v>
      </c>
      <c r="C16" s="12" t="s">
        <v>37</v>
      </c>
      <c r="D16" s="64"/>
      <c r="E16" s="64"/>
      <c r="F16" s="67"/>
    </row>
    <row r="17" spans="2:6" s="8" customFormat="1" ht="63">
      <c r="B17" s="20" t="s">
        <v>38</v>
      </c>
      <c r="C17" s="19" t="s">
        <v>39</v>
      </c>
      <c r="D17" s="61"/>
      <c r="E17" s="61"/>
      <c r="F17" s="65"/>
    </row>
    <row r="18" spans="2:6" s="8" customFormat="1" ht="31.5">
      <c r="B18" s="24"/>
      <c r="C18" s="25" t="s">
        <v>40</v>
      </c>
      <c r="D18" s="63"/>
      <c r="E18" s="63"/>
      <c r="F18" s="66"/>
    </row>
    <row r="19" spans="2:6" s="8" customFormat="1" ht="31.5">
      <c r="B19" s="24"/>
      <c r="C19" s="58" t="s">
        <v>41</v>
      </c>
      <c r="D19" s="64"/>
      <c r="E19" s="64"/>
      <c r="F19" s="66"/>
    </row>
    <row r="20" spans="2:6" s="8" customFormat="1" ht="31.5">
      <c r="B20" s="24"/>
      <c r="C20" s="58" t="s">
        <v>42</v>
      </c>
      <c r="D20" s="64"/>
      <c r="E20" s="64"/>
      <c r="F20" s="67"/>
    </row>
    <row r="21" spans="2:6" s="8" customFormat="1" ht="78.75">
      <c r="B21" s="24"/>
      <c r="C21" s="58" t="s">
        <v>43</v>
      </c>
      <c r="D21" s="64"/>
      <c r="E21" s="64"/>
      <c r="F21" s="66"/>
    </row>
    <row r="22" spans="2:6" s="8" customFormat="1" ht="63">
      <c r="B22" s="16"/>
      <c r="C22" s="25" t="s">
        <v>44</v>
      </c>
      <c r="D22" s="63"/>
      <c r="E22" s="63"/>
      <c r="F22" s="66"/>
    </row>
    <row r="23" spans="2:6" s="8" customFormat="1" ht="47.25">
      <c r="B23" s="20" t="s">
        <v>45</v>
      </c>
      <c r="C23" s="19" t="s">
        <v>46</v>
      </c>
      <c r="D23" s="61"/>
      <c r="E23" s="61"/>
      <c r="F23" s="65"/>
    </row>
    <row r="24" spans="2:6" s="8" customFormat="1" ht="15.75">
      <c r="B24" s="24"/>
      <c r="C24" s="25" t="s">
        <v>6</v>
      </c>
      <c r="D24" s="63">
        <f>E24*F24</f>
        <v>28783.739999999998</v>
      </c>
      <c r="E24" s="63">
        <f>E14</f>
        <v>173</v>
      </c>
      <c r="F24" s="85">
        <v>166.38</v>
      </c>
    </row>
    <row r="25" spans="2:6" s="8" customFormat="1" ht="15.75">
      <c r="B25" s="16"/>
      <c r="C25" s="25" t="s">
        <v>35</v>
      </c>
      <c r="D25" s="63"/>
      <c r="E25" s="63"/>
      <c r="F25" s="66"/>
    </row>
    <row r="26" spans="2:6" s="8" customFormat="1" ht="110.25">
      <c r="B26" s="20" t="s">
        <v>47</v>
      </c>
      <c r="C26" s="19" t="s">
        <v>48</v>
      </c>
      <c r="D26" s="61"/>
      <c r="E26" s="61"/>
      <c r="F26" s="65"/>
    </row>
    <row r="27" spans="2:6" s="8" customFormat="1" ht="15.75">
      <c r="B27" s="24"/>
      <c r="C27" s="25" t="s">
        <v>6</v>
      </c>
      <c r="D27" s="63"/>
      <c r="E27" s="63"/>
      <c r="F27" s="66"/>
    </row>
    <row r="28" spans="2:6" s="8" customFormat="1" ht="15.75">
      <c r="B28" s="16"/>
      <c r="C28" s="25" t="s">
        <v>35</v>
      </c>
      <c r="D28" s="63"/>
      <c r="E28" s="63"/>
      <c r="F28" s="66"/>
    </row>
    <row r="29" spans="2:6" s="8" customFormat="1" ht="204.75">
      <c r="B29" s="20" t="s">
        <v>49</v>
      </c>
      <c r="C29" s="19" t="s">
        <v>50</v>
      </c>
      <c r="D29" s="61"/>
      <c r="E29" s="61"/>
      <c r="F29" s="65"/>
    </row>
    <row r="30" spans="2:9" s="8" customFormat="1" ht="15.75">
      <c r="B30" s="24"/>
      <c r="C30" s="25" t="s">
        <v>6</v>
      </c>
      <c r="D30" s="63">
        <f>F30*E30</f>
        <v>58849.41</v>
      </c>
      <c r="E30" s="63">
        <f>E24</f>
        <v>173</v>
      </c>
      <c r="F30" s="85">
        <v>340.17</v>
      </c>
      <c r="I30" s="74"/>
    </row>
    <row r="31" spans="2:6" s="8" customFormat="1" ht="15.75">
      <c r="B31" s="16"/>
      <c r="C31" s="25" t="s">
        <v>35</v>
      </c>
      <c r="D31" s="63"/>
      <c r="E31" s="63"/>
      <c r="F31" s="66"/>
    </row>
    <row r="32" ht="4.5" customHeight="1"/>
    <row r="33" spans="2:6" ht="27.75" customHeight="1">
      <c r="B33" s="91" t="s">
        <v>147</v>
      </c>
      <c r="C33" s="91"/>
      <c r="D33" s="91"/>
      <c r="E33" s="91"/>
      <c r="F33" s="91"/>
    </row>
    <row r="34" ht="3" customHeight="1"/>
  </sheetData>
  <sheetProtection/>
  <mergeCells count="4">
    <mergeCell ref="B33:F33"/>
    <mergeCell ref="B9:F9"/>
    <mergeCell ref="B10:F10"/>
    <mergeCell ref="B12:C12"/>
  </mergeCells>
  <printOptions/>
  <pageMargins left="0.7874015748031497" right="0.7086614173228347" top="0.5905511811023623" bottom="0.3937007874015748" header="0.1968503937007874" footer="0.1968503937007874"/>
  <pageSetup fitToHeight="0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G40"/>
  <sheetViews>
    <sheetView view="pageBreakPreview" zoomScaleSheetLayoutView="100" zoomScalePageLayoutView="0" workbookViewId="0" topLeftCell="A1">
      <selection activeCell="D15" sqref="D15:D35"/>
    </sheetView>
  </sheetViews>
  <sheetFormatPr defaultColWidth="0.875" defaultRowHeight="12.75"/>
  <cols>
    <col min="1" max="1" width="2.125" style="2" customWidth="1"/>
    <col min="2" max="2" width="4.875" style="2" customWidth="1"/>
    <col min="3" max="3" width="54.625" style="2" customWidth="1"/>
    <col min="4" max="5" width="20.375" style="2" customWidth="1"/>
    <col min="6" max="6" width="2.00390625" style="2" customWidth="1"/>
    <col min="7" max="7" width="8.25390625" style="2" customWidth="1"/>
    <col min="8" max="8" width="13.375" style="2" customWidth="1"/>
    <col min="9" max="25" width="2.00390625" style="2" customWidth="1"/>
    <col min="26" max="16384" width="0.875" style="2" customWidth="1"/>
  </cols>
  <sheetData>
    <row r="1" s="1" customFormat="1" ht="12.75"/>
    <row r="2" s="1" customFormat="1" ht="12.75">
      <c r="E2" s="49" t="s">
        <v>51</v>
      </c>
    </row>
    <row r="3" s="1" customFormat="1" ht="12.75">
      <c r="E3" s="49" t="s">
        <v>120</v>
      </c>
    </row>
    <row r="4" s="1" customFormat="1" ht="12.75">
      <c r="E4" s="49" t="s">
        <v>121</v>
      </c>
    </row>
    <row r="5" s="1" customFormat="1" ht="12.75">
      <c r="E5" s="49" t="s">
        <v>119</v>
      </c>
    </row>
    <row r="6" s="1" customFormat="1" ht="12.75">
      <c r="E6" s="48"/>
    </row>
    <row r="7" s="1" customFormat="1" ht="15.75" customHeight="1">
      <c r="E7" s="49" t="s">
        <v>1</v>
      </c>
    </row>
    <row r="8" s="1" customFormat="1" ht="12.75">
      <c r="E8" s="49"/>
    </row>
    <row r="9" spans="2:5" s="4" customFormat="1" ht="18.75">
      <c r="B9" s="102" t="s">
        <v>52</v>
      </c>
      <c r="C9" s="102"/>
      <c r="D9" s="102"/>
      <c r="E9" s="102"/>
    </row>
    <row r="10" spans="2:5" s="5" customFormat="1" ht="39.75" customHeight="1">
      <c r="B10" s="92" t="s">
        <v>53</v>
      </c>
      <c r="C10" s="92"/>
      <c r="D10" s="92"/>
      <c r="E10" s="92"/>
    </row>
    <row r="11" s="27" customFormat="1" ht="16.5" customHeight="1">
      <c r="E11" s="60" t="s">
        <v>152</v>
      </c>
    </row>
    <row r="12" spans="2:5" s="7" customFormat="1" ht="63">
      <c r="B12" s="100" t="s">
        <v>54</v>
      </c>
      <c r="C12" s="101"/>
      <c r="D12" s="9" t="s">
        <v>156</v>
      </c>
      <c r="E12" s="17" t="s">
        <v>157</v>
      </c>
    </row>
    <row r="13" spans="2:7" s="8" customFormat="1" ht="31.5">
      <c r="B13" s="20" t="s">
        <v>33</v>
      </c>
      <c r="C13" s="19" t="s">
        <v>55</v>
      </c>
      <c r="D13" s="61">
        <f>D38</f>
        <v>201420.65000000002</v>
      </c>
      <c r="E13" s="61">
        <v>104713.44</v>
      </c>
      <c r="G13" s="74"/>
    </row>
    <row r="14" spans="2:5" s="8" customFormat="1" ht="15.75">
      <c r="B14" s="24"/>
      <c r="C14" s="28" t="s">
        <v>56</v>
      </c>
      <c r="D14" s="62"/>
      <c r="E14" s="62"/>
    </row>
    <row r="15" spans="2:5" s="8" customFormat="1" ht="15.75">
      <c r="B15" s="24"/>
      <c r="C15" s="21" t="s">
        <v>57</v>
      </c>
      <c r="D15" s="62">
        <v>4494.961205365193</v>
      </c>
      <c r="E15" s="62">
        <v>2336.8152693397415</v>
      </c>
    </row>
    <row r="16" spans="2:5" s="8" customFormat="1" ht="15.75">
      <c r="B16" s="24"/>
      <c r="C16" s="21" t="s">
        <v>58</v>
      </c>
      <c r="D16" s="62"/>
      <c r="E16" s="62"/>
    </row>
    <row r="17" spans="2:5" s="8" customFormat="1" ht="15.75">
      <c r="B17" s="24"/>
      <c r="C17" s="21" t="s">
        <v>59</v>
      </c>
      <c r="D17" s="62">
        <v>147569.5763721393</v>
      </c>
      <c r="E17" s="62">
        <v>76717.64529242371</v>
      </c>
    </row>
    <row r="18" spans="2:5" s="8" customFormat="1" ht="15.75">
      <c r="B18" s="24"/>
      <c r="C18" s="21" t="s">
        <v>60</v>
      </c>
      <c r="D18" s="62">
        <v>44861.15121713035</v>
      </c>
      <c r="E18" s="62">
        <v>23322.16416889681</v>
      </c>
    </row>
    <row r="19" spans="2:5" s="8" customFormat="1" ht="15.75">
      <c r="B19" s="24"/>
      <c r="C19" s="21" t="s">
        <v>61</v>
      </c>
      <c r="D19" s="62">
        <v>4494.961205365193</v>
      </c>
      <c r="E19" s="62">
        <v>2336.8152693397415</v>
      </c>
    </row>
    <row r="20" spans="2:5" s="8" customFormat="1" ht="15.75">
      <c r="B20" s="24"/>
      <c r="C20" s="21" t="s">
        <v>62</v>
      </c>
      <c r="D20" s="62"/>
      <c r="E20" s="62"/>
    </row>
    <row r="21" spans="2:5" s="8" customFormat="1" ht="31.5">
      <c r="B21" s="24"/>
      <c r="C21" s="55" t="s">
        <v>63</v>
      </c>
      <c r="D21" s="62"/>
      <c r="E21" s="62"/>
    </row>
    <row r="22" spans="2:5" s="8" customFormat="1" ht="31.5">
      <c r="B22" s="24"/>
      <c r="C22" s="55" t="s">
        <v>64</v>
      </c>
      <c r="D22" s="62"/>
      <c r="E22" s="62"/>
    </row>
    <row r="23" spans="2:5" s="8" customFormat="1" ht="31.5">
      <c r="B23" s="24"/>
      <c r="C23" s="55" t="s">
        <v>65</v>
      </c>
      <c r="D23" s="62">
        <v>4494.961205365193</v>
      </c>
      <c r="E23" s="62">
        <v>2336.8152693397415</v>
      </c>
    </row>
    <row r="24" spans="2:5" s="8" customFormat="1" ht="15.75">
      <c r="B24" s="24"/>
      <c r="C24" s="55" t="s">
        <v>56</v>
      </c>
      <c r="D24" s="62"/>
      <c r="E24" s="62"/>
    </row>
    <row r="25" spans="2:5" s="8" customFormat="1" ht="15.75">
      <c r="B25" s="24"/>
      <c r="C25" s="56" t="s">
        <v>66</v>
      </c>
      <c r="D25" s="62">
        <v>2247.4806026825963</v>
      </c>
      <c r="E25" s="62">
        <v>1168.4076346698707</v>
      </c>
    </row>
    <row r="26" spans="2:5" s="8" customFormat="1" ht="31.5">
      <c r="B26" s="24"/>
      <c r="C26" s="56" t="s">
        <v>67</v>
      </c>
      <c r="D26" s="62"/>
      <c r="E26" s="62"/>
    </row>
    <row r="27" spans="2:5" s="8" customFormat="1" ht="47.25">
      <c r="B27" s="24"/>
      <c r="C27" s="56" t="s">
        <v>68</v>
      </c>
      <c r="D27" s="62"/>
      <c r="E27" s="62"/>
    </row>
    <row r="28" spans="2:5" s="8" customFormat="1" ht="15.75">
      <c r="B28" s="24"/>
      <c r="C28" s="56" t="s">
        <v>69</v>
      </c>
      <c r="D28" s="62"/>
      <c r="E28" s="62"/>
    </row>
    <row r="29" spans="2:5" s="8" customFormat="1" ht="31.5">
      <c r="B29" s="24"/>
      <c r="C29" s="56" t="s">
        <v>70</v>
      </c>
      <c r="D29" s="62">
        <v>2247.4806026825963</v>
      </c>
      <c r="E29" s="62">
        <v>1168.4076346698707</v>
      </c>
    </row>
    <row r="30" spans="2:5" s="8" customFormat="1" ht="15.75">
      <c r="B30" s="24"/>
      <c r="C30" s="21" t="s">
        <v>71</v>
      </c>
      <c r="D30" s="62"/>
      <c r="E30" s="62">
        <v>0</v>
      </c>
    </row>
    <row r="31" spans="2:5" s="8" customFormat="1" ht="15.75">
      <c r="B31" s="24"/>
      <c r="C31" s="21" t="s">
        <v>56</v>
      </c>
      <c r="D31" s="62"/>
      <c r="E31" s="62"/>
    </row>
    <row r="32" spans="2:5" s="8" customFormat="1" ht="15.75">
      <c r="B32" s="24"/>
      <c r="C32" s="55" t="s">
        <v>72</v>
      </c>
      <c r="D32" s="62"/>
      <c r="E32" s="62"/>
    </row>
    <row r="33" spans="2:5" s="8" customFormat="1" ht="15.75">
      <c r="B33" s="24"/>
      <c r="C33" s="55" t="s">
        <v>73</v>
      </c>
      <c r="D33" s="62"/>
      <c r="E33" s="62"/>
    </row>
    <row r="34" spans="2:5" s="8" customFormat="1" ht="15.75">
      <c r="B34" s="24"/>
      <c r="C34" s="55" t="s">
        <v>74</v>
      </c>
      <c r="D34" s="62"/>
      <c r="E34" s="62"/>
    </row>
    <row r="35" spans="2:5" s="8" customFormat="1" ht="31.5">
      <c r="B35" s="16"/>
      <c r="C35" s="57" t="s">
        <v>75</v>
      </c>
      <c r="D35" s="63"/>
      <c r="E35" s="63"/>
    </row>
    <row r="36" spans="2:5" s="8" customFormat="1" ht="78.75">
      <c r="B36" s="11" t="s">
        <v>36</v>
      </c>
      <c r="C36" s="12" t="s">
        <v>76</v>
      </c>
      <c r="D36" s="64"/>
      <c r="E36" s="64"/>
    </row>
    <row r="37" spans="2:5" s="8" customFormat="1" ht="15.75">
      <c r="B37" s="11" t="s">
        <v>38</v>
      </c>
      <c r="C37" s="12" t="s">
        <v>77</v>
      </c>
      <c r="D37" s="64"/>
      <c r="E37" s="64"/>
    </row>
    <row r="38" spans="2:5" s="8" customFormat="1" ht="31.5">
      <c r="B38" s="16"/>
      <c r="C38" s="12" t="s">
        <v>78</v>
      </c>
      <c r="D38" s="63">
        <f>194878.45+6542.2</f>
        <v>201420.65000000002</v>
      </c>
      <c r="E38" s="63">
        <f>'4 (ЭТА)'!D14+'4 (ЭТА)'!D24+'4 (ЭТА)'!D30</f>
        <v>104713.44</v>
      </c>
    </row>
    <row r="39" ht="8.25" customHeight="1"/>
    <row r="40" spans="2:5" ht="30.75" customHeight="1">
      <c r="B40" s="91"/>
      <c r="C40" s="91"/>
      <c r="D40" s="91"/>
      <c r="E40" s="91"/>
    </row>
  </sheetData>
  <sheetProtection/>
  <mergeCells count="4">
    <mergeCell ref="B9:E9"/>
    <mergeCell ref="B10:E10"/>
    <mergeCell ref="B12:C12"/>
    <mergeCell ref="B40:E4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E15"/>
  <sheetViews>
    <sheetView view="pageBreakPreview" zoomScaleSheetLayoutView="100" zoomScalePageLayoutView="0" workbookViewId="0" topLeftCell="A1">
      <selection activeCell="V14" sqref="V14"/>
    </sheetView>
  </sheetViews>
  <sheetFormatPr defaultColWidth="0.875" defaultRowHeight="12.75"/>
  <cols>
    <col min="1" max="1" width="2.125" style="2" customWidth="1"/>
    <col min="2" max="2" width="3.75390625" style="2" customWidth="1"/>
    <col min="3" max="3" width="53.125" style="2" customWidth="1"/>
    <col min="4" max="4" width="22.75390625" style="2" customWidth="1"/>
    <col min="5" max="5" width="19.75390625" style="2" customWidth="1"/>
    <col min="6" max="6" width="1.75390625" style="2" customWidth="1"/>
    <col min="7" max="16384" width="0.875" style="2" customWidth="1"/>
  </cols>
  <sheetData>
    <row r="1" s="1" customFormat="1" ht="12.75"/>
    <row r="2" s="1" customFormat="1" ht="12.75">
      <c r="E2" s="49" t="s">
        <v>79</v>
      </c>
    </row>
    <row r="3" s="1" customFormat="1" ht="12.75">
      <c r="E3" s="49" t="s">
        <v>120</v>
      </c>
    </row>
    <row r="4" s="1" customFormat="1" ht="12.75">
      <c r="E4" s="49" t="s">
        <v>121</v>
      </c>
    </row>
    <row r="5" s="1" customFormat="1" ht="12.75">
      <c r="E5" s="49" t="s">
        <v>119</v>
      </c>
    </row>
    <row r="6" s="1" customFormat="1" ht="12.75">
      <c r="E6" s="48"/>
    </row>
    <row r="7" s="1" customFormat="1" ht="15" customHeight="1">
      <c r="E7" s="49" t="s">
        <v>1</v>
      </c>
    </row>
    <row r="8" s="1" customFormat="1" ht="12.75"/>
    <row r="9" spans="2:5" s="4" customFormat="1" ht="18.75">
      <c r="B9" s="102" t="s">
        <v>80</v>
      </c>
      <c r="C9" s="102"/>
      <c r="D9" s="102"/>
      <c r="E9" s="102"/>
    </row>
    <row r="10" spans="2:5" s="5" customFormat="1" ht="41.25" customHeight="1">
      <c r="B10" s="92" t="s">
        <v>158</v>
      </c>
      <c r="C10" s="92"/>
      <c r="D10" s="92"/>
      <c r="E10" s="92"/>
    </row>
    <row r="11" s="3" customFormat="1" ht="16.5"/>
    <row r="12" spans="2:5" s="7" customFormat="1" ht="78.75">
      <c r="B12" s="110" t="s">
        <v>81</v>
      </c>
      <c r="C12" s="110"/>
      <c r="D12" s="9" t="s">
        <v>82</v>
      </c>
      <c r="E12" s="17" t="s">
        <v>83</v>
      </c>
    </row>
    <row r="13" spans="2:5" s="8" customFormat="1" ht="31.5">
      <c r="B13" s="16" t="s">
        <v>33</v>
      </c>
      <c r="C13" s="14" t="s">
        <v>84</v>
      </c>
      <c r="D13" s="104" t="s">
        <v>151</v>
      </c>
      <c r="E13" s="105"/>
    </row>
    <row r="14" spans="2:5" s="8" customFormat="1" ht="63">
      <c r="B14" s="11" t="s">
        <v>36</v>
      </c>
      <c r="C14" s="12" t="s">
        <v>85</v>
      </c>
      <c r="D14" s="106"/>
      <c r="E14" s="107"/>
    </row>
    <row r="15" spans="2:5" s="8" customFormat="1" ht="31.5">
      <c r="B15" s="11" t="s">
        <v>38</v>
      </c>
      <c r="C15" s="12" t="s">
        <v>86</v>
      </c>
      <c r="D15" s="108"/>
      <c r="E15" s="109"/>
    </row>
  </sheetData>
  <sheetProtection/>
  <mergeCells count="4">
    <mergeCell ref="D13:E15"/>
    <mergeCell ref="B9:E9"/>
    <mergeCell ref="B10:E10"/>
    <mergeCell ref="B12:C12"/>
  </mergeCells>
  <printOptions/>
  <pageMargins left="0.7874015748031497" right="0.7086614173228347" top="0.5905511811023623" bottom="0.3937007874015748" header="0.1968503937007874" footer="0.1968503937007874"/>
  <pageSetup fitToHeight="0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F20"/>
  <sheetViews>
    <sheetView view="pageBreakPreview" zoomScaleSheetLayoutView="100" zoomScalePageLayoutView="0" workbookViewId="0" topLeftCell="A1">
      <selection activeCell="G24" sqref="G24"/>
    </sheetView>
  </sheetViews>
  <sheetFormatPr defaultColWidth="0.875" defaultRowHeight="12.75"/>
  <cols>
    <col min="1" max="1" width="2.00390625" style="2" customWidth="1"/>
    <col min="2" max="2" width="4.125" style="2" customWidth="1"/>
    <col min="3" max="3" width="32.625" style="2" customWidth="1"/>
    <col min="4" max="6" width="25.75390625" style="2" customWidth="1"/>
    <col min="7" max="28" width="1.75390625" style="2" customWidth="1"/>
    <col min="29" max="16384" width="0.875" style="2" customWidth="1"/>
  </cols>
  <sheetData>
    <row r="1" s="1" customFormat="1" ht="12.75"/>
    <row r="2" s="1" customFormat="1" ht="12.75">
      <c r="F2" s="49" t="s">
        <v>87</v>
      </c>
    </row>
    <row r="3" s="1" customFormat="1" ht="12.75">
      <c r="F3" s="49" t="s">
        <v>120</v>
      </c>
    </row>
    <row r="4" s="1" customFormat="1" ht="12.75">
      <c r="F4" s="49" t="s">
        <v>121</v>
      </c>
    </row>
    <row r="5" s="1" customFormat="1" ht="12.75">
      <c r="F5" s="49" t="s">
        <v>119</v>
      </c>
    </row>
    <row r="6" s="1" customFormat="1" ht="12.75">
      <c r="F6" s="48"/>
    </row>
    <row r="7" s="1" customFormat="1" ht="18" customHeight="1">
      <c r="F7" s="49" t="s">
        <v>1</v>
      </c>
    </row>
    <row r="8" s="1" customFormat="1" ht="12.75"/>
    <row r="9" spans="2:6" s="4" customFormat="1" ht="18.75">
      <c r="B9" s="102" t="s">
        <v>80</v>
      </c>
      <c r="C9" s="102"/>
      <c r="D9" s="102"/>
      <c r="E9" s="102"/>
      <c r="F9" s="102"/>
    </row>
    <row r="10" spans="2:6" s="5" customFormat="1" ht="59.25" customHeight="1">
      <c r="B10" s="92" t="s">
        <v>159</v>
      </c>
      <c r="C10" s="92"/>
      <c r="D10" s="92"/>
      <c r="E10" s="92"/>
      <c r="F10" s="92"/>
    </row>
    <row r="11" s="3" customFormat="1" ht="16.5"/>
    <row r="12" spans="2:6" s="7" customFormat="1" ht="141.75">
      <c r="B12" s="100" t="s">
        <v>81</v>
      </c>
      <c r="C12" s="114"/>
      <c r="D12" s="9" t="s">
        <v>88</v>
      </c>
      <c r="E12" s="9" t="s">
        <v>89</v>
      </c>
      <c r="F12" s="17" t="s">
        <v>90</v>
      </c>
    </row>
    <row r="13" spans="2:6" s="8" customFormat="1" ht="31.5">
      <c r="B13" s="24" t="s">
        <v>33</v>
      </c>
      <c r="C13" s="19" t="s">
        <v>91</v>
      </c>
      <c r="D13" s="104" t="s">
        <v>151</v>
      </c>
      <c r="E13" s="111"/>
      <c r="F13" s="105"/>
    </row>
    <row r="14" spans="2:6" s="8" customFormat="1" ht="15.75">
      <c r="B14" s="24"/>
      <c r="C14" s="29" t="s">
        <v>92</v>
      </c>
      <c r="D14" s="106"/>
      <c r="E14" s="112"/>
      <c r="F14" s="107"/>
    </row>
    <row r="15" spans="2:6" s="8" customFormat="1" ht="15.75">
      <c r="B15" s="24"/>
      <c r="C15" s="59" t="s">
        <v>93</v>
      </c>
      <c r="D15" s="106"/>
      <c r="E15" s="112"/>
      <c r="F15" s="107"/>
    </row>
    <row r="16" spans="2:6" s="8" customFormat="1" ht="15.75">
      <c r="B16" s="16"/>
      <c r="C16" s="29" t="s">
        <v>94</v>
      </c>
      <c r="D16" s="106"/>
      <c r="E16" s="112"/>
      <c r="F16" s="107"/>
    </row>
    <row r="17" spans="2:6" s="8" customFormat="1" ht="31.5">
      <c r="B17" s="24" t="s">
        <v>36</v>
      </c>
      <c r="C17" s="19" t="s">
        <v>95</v>
      </c>
      <c r="D17" s="106"/>
      <c r="E17" s="112"/>
      <c r="F17" s="107"/>
    </row>
    <row r="18" spans="2:6" s="8" customFormat="1" ht="15.75">
      <c r="B18" s="24"/>
      <c r="C18" s="29" t="s">
        <v>92</v>
      </c>
      <c r="D18" s="106"/>
      <c r="E18" s="112"/>
      <c r="F18" s="107"/>
    </row>
    <row r="19" spans="2:6" s="8" customFormat="1" ht="15.75">
      <c r="B19" s="24"/>
      <c r="C19" s="59" t="s">
        <v>93</v>
      </c>
      <c r="D19" s="106"/>
      <c r="E19" s="112"/>
      <c r="F19" s="107"/>
    </row>
    <row r="20" spans="2:6" s="8" customFormat="1" ht="15.75">
      <c r="B20" s="16"/>
      <c r="C20" s="29" t="s">
        <v>94</v>
      </c>
      <c r="D20" s="108"/>
      <c r="E20" s="113"/>
      <c r="F20" s="109"/>
    </row>
  </sheetData>
  <sheetProtection/>
  <mergeCells count="4">
    <mergeCell ref="D13:F20"/>
    <mergeCell ref="B9:F9"/>
    <mergeCell ref="B10:F10"/>
    <mergeCell ref="B12:C12"/>
  </mergeCells>
  <printOptions/>
  <pageMargins left="0.7874015748031497" right="0.7086614173228347" top="0.5905511811023623" bottom="0.3937007874015748" header="0.1968503937007874" footer="0.1968503937007874"/>
  <pageSetup fitToHeight="0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L32"/>
  <sheetViews>
    <sheetView view="pageBreakPreview" zoomScaleSheetLayoutView="100" zoomScalePageLayoutView="0" workbookViewId="0" topLeftCell="A7">
      <selection activeCell="B10" sqref="B10:L10"/>
    </sheetView>
  </sheetViews>
  <sheetFormatPr defaultColWidth="0.875" defaultRowHeight="12.75"/>
  <cols>
    <col min="1" max="1" width="1.25" style="2" customWidth="1"/>
    <col min="2" max="2" width="4.00390625" style="2" customWidth="1"/>
    <col min="3" max="3" width="24.00390625" style="2" customWidth="1"/>
    <col min="4" max="12" width="8.75390625" style="2" customWidth="1"/>
    <col min="13" max="13" width="2.25390625" style="2" customWidth="1"/>
    <col min="14" max="14" width="0.875" style="2" customWidth="1"/>
    <col min="15" max="15" width="10.875" style="2" customWidth="1"/>
    <col min="16" max="16384" width="0.875" style="2" customWidth="1"/>
  </cols>
  <sheetData>
    <row r="1" s="1" customFormat="1" ht="12.75"/>
    <row r="2" s="1" customFormat="1" ht="12.75">
      <c r="L2" s="49" t="s">
        <v>96</v>
      </c>
    </row>
    <row r="3" s="1" customFormat="1" ht="12.75">
      <c r="L3" s="49" t="s">
        <v>120</v>
      </c>
    </row>
    <row r="4" s="1" customFormat="1" ht="12.75">
      <c r="L4" s="49" t="s">
        <v>121</v>
      </c>
    </row>
    <row r="5" s="1" customFormat="1" ht="12.75">
      <c r="L5" s="49" t="s">
        <v>119</v>
      </c>
    </row>
    <row r="6" s="1" customFormat="1" ht="12.75">
      <c r="L6" s="48"/>
    </row>
    <row r="7" s="1" customFormat="1" ht="17.25" customHeight="1">
      <c r="L7" s="49" t="s">
        <v>1</v>
      </c>
    </row>
    <row r="8" s="1" customFormat="1" ht="12.75"/>
    <row r="9" spans="2:12" s="4" customFormat="1" ht="18.75">
      <c r="B9" s="102" t="s">
        <v>97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2:12" s="5" customFormat="1" ht="39.75" customHeight="1">
      <c r="B10" s="92" t="s">
        <v>160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ht="18.75" customHeight="1"/>
    <row r="12" spans="2:12" s="30" customFormat="1" ht="33" customHeight="1">
      <c r="B12" s="118" t="s">
        <v>98</v>
      </c>
      <c r="C12" s="119"/>
      <c r="D12" s="122" t="s">
        <v>99</v>
      </c>
      <c r="E12" s="123"/>
      <c r="F12" s="123"/>
      <c r="G12" s="122" t="s">
        <v>100</v>
      </c>
      <c r="H12" s="123"/>
      <c r="I12" s="123"/>
      <c r="J12" s="122" t="s">
        <v>153</v>
      </c>
      <c r="K12" s="123"/>
      <c r="L12" s="124"/>
    </row>
    <row r="13" spans="2:12" s="30" customFormat="1" ht="25.5">
      <c r="B13" s="120"/>
      <c r="C13" s="121"/>
      <c r="D13" s="31" t="s">
        <v>92</v>
      </c>
      <c r="E13" s="31" t="s">
        <v>93</v>
      </c>
      <c r="F13" s="31" t="s">
        <v>101</v>
      </c>
      <c r="G13" s="31" t="s">
        <v>92</v>
      </c>
      <c r="H13" s="31" t="s">
        <v>93</v>
      </c>
      <c r="I13" s="31" t="s">
        <v>101</v>
      </c>
      <c r="J13" s="31" t="s">
        <v>92</v>
      </c>
      <c r="K13" s="31" t="s">
        <v>93</v>
      </c>
      <c r="L13" s="31" t="s">
        <v>101</v>
      </c>
    </row>
    <row r="14" spans="2:12" s="33" customFormat="1" ht="12.75">
      <c r="B14" s="36" t="s">
        <v>33</v>
      </c>
      <c r="C14" s="45" t="s">
        <v>102</v>
      </c>
      <c r="D14" s="76">
        <v>2</v>
      </c>
      <c r="E14" s="77"/>
      <c r="F14" s="77"/>
      <c r="G14" s="78">
        <v>8.5</v>
      </c>
      <c r="H14" s="78"/>
      <c r="I14" s="78"/>
      <c r="J14" s="78">
        <v>932.2</v>
      </c>
      <c r="K14" s="71"/>
      <c r="L14" s="71"/>
    </row>
    <row r="15" spans="2:12" s="33" customFormat="1" ht="12.75">
      <c r="B15" s="36"/>
      <c r="C15" s="37" t="s">
        <v>103</v>
      </c>
      <c r="D15" s="79"/>
      <c r="E15" s="80"/>
      <c r="F15" s="80"/>
      <c r="G15" s="81"/>
      <c r="H15" s="81"/>
      <c r="I15" s="81"/>
      <c r="J15" s="81"/>
      <c r="K15" s="72"/>
      <c r="L15" s="72"/>
    </row>
    <row r="16" spans="2:12" s="33" customFormat="1" ht="12.75">
      <c r="B16" s="40"/>
      <c r="C16" s="41" t="s">
        <v>104</v>
      </c>
      <c r="D16" s="82"/>
      <c r="E16" s="83"/>
      <c r="F16" s="83"/>
      <c r="G16" s="84"/>
      <c r="H16" s="84"/>
      <c r="I16" s="84"/>
      <c r="J16" s="84"/>
      <c r="K16" s="73"/>
      <c r="L16" s="73"/>
    </row>
    <row r="17" spans="2:12" s="33" customFormat="1" ht="25.5">
      <c r="B17" s="32" t="s">
        <v>36</v>
      </c>
      <c r="C17" s="45" t="s">
        <v>105</v>
      </c>
      <c r="D17" s="42">
        <v>2</v>
      </c>
      <c r="E17" s="43"/>
      <c r="F17" s="43"/>
      <c r="G17" s="71">
        <v>170</v>
      </c>
      <c r="H17" s="71"/>
      <c r="I17" s="71"/>
      <c r="J17" s="71">
        <v>5610</v>
      </c>
      <c r="K17" s="71"/>
      <c r="L17" s="71"/>
    </row>
    <row r="18" spans="2:12" s="33" customFormat="1" ht="12.75">
      <c r="B18" s="36"/>
      <c r="C18" s="37" t="s">
        <v>103</v>
      </c>
      <c r="D18" s="34"/>
      <c r="E18" s="35"/>
      <c r="F18" s="35"/>
      <c r="G18" s="72"/>
      <c r="H18" s="72"/>
      <c r="I18" s="72"/>
      <c r="J18" s="72"/>
      <c r="K18" s="72"/>
      <c r="L18" s="72"/>
    </row>
    <row r="19" spans="2:12" s="33" customFormat="1" ht="12.75">
      <c r="B19" s="40"/>
      <c r="C19" s="41" t="s">
        <v>106</v>
      </c>
      <c r="D19" s="38"/>
      <c r="E19" s="39"/>
      <c r="F19" s="39"/>
      <c r="G19" s="73"/>
      <c r="H19" s="73"/>
      <c r="I19" s="73"/>
      <c r="J19" s="73"/>
      <c r="K19" s="73"/>
      <c r="L19" s="73"/>
    </row>
    <row r="20" spans="2:12" s="33" customFormat="1" ht="25.5">
      <c r="B20" s="32" t="s">
        <v>38</v>
      </c>
      <c r="C20" s="45" t="s">
        <v>107</v>
      </c>
      <c r="D20" s="42"/>
      <c r="E20" s="43"/>
      <c r="F20" s="43"/>
      <c r="G20" s="71"/>
      <c r="H20" s="71"/>
      <c r="I20" s="71"/>
      <c r="J20" s="71"/>
      <c r="K20" s="71"/>
      <c r="L20" s="71"/>
    </row>
    <row r="21" spans="2:12" s="33" customFormat="1" ht="12.75">
      <c r="B21" s="36"/>
      <c r="C21" s="37" t="s">
        <v>103</v>
      </c>
      <c r="D21" s="34"/>
      <c r="E21" s="35"/>
      <c r="F21" s="35"/>
      <c r="G21" s="72"/>
      <c r="H21" s="72"/>
      <c r="I21" s="72"/>
      <c r="J21" s="72"/>
      <c r="K21" s="72"/>
      <c r="L21" s="72"/>
    </row>
    <row r="22" spans="2:12" s="33" customFormat="1" ht="25.5">
      <c r="B22" s="40"/>
      <c r="C22" s="41" t="s">
        <v>108</v>
      </c>
      <c r="D22" s="38"/>
      <c r="E22" s="39"/>
      <c r="F22" s="39"/>
      <c r="G22" s="73"/>
      <c r="H22" s="73"/>
      <c r="I22" s="73"/>
      <c r="J22" s="73"/>
      <c r="K22" s="73"/>
      <c r="L22" s="73"/>
    </row>
    <row r="23" spans="2:12" s="33" customFormat="1" ht="25.5">
      <c r="B23" s="32" t="s">
        <v>45</v>
      </c>
      <c r="C23" s="45" t="s">
        <v>109</v>
      </c>
      <c r="D23" s="42"/>
      <c r="E23" s="43">
        <f>E25</f>
        <v>1</v>
      </c>
      <c r="F23" s="43"/>
      <c r="G23" s="71"/>
      <c r="H23" s="71">
        <f>H25</f>
        <v>1511</v>
      </c>
      <c r="I23" s="71"/>
      <c r="J23" s="71"/>
      <c r="K23" s="71">
        <f>K25</f>
        <v>37878592</v>
      </c>
      <c r="L23" s="71"/>
    </row>
    <row r="24" spans="2:12" s="33" customFormat="1" ht="12.75">
      <c r="B24" s="36"/>
      <c r="C24" s="37" t="s">
        <v>103</v>
      </c>
      <c r="D24" s="34"/>
      <c r="E24" s="35"/>
      <c r="F24" s="35"/>
      <c r="G24" s="72"/>
      <c r="H24" s="72"/>
      <c r="I24" s="72"/>
      <c r="J24" s="72"/>
      <c r="K24" s="72"/>
      <c r="L24" s="72"/>
    </row>
    <row r="25" spans="2:12" s="33" customFormat="1" ht="25.5">
      <c r="B25" s="40"/>
      <c r="C25" s="41" t="s">
        <v>108</v>
      </c>
      <c r="D25" s="38"/>
      <c r="E25" s="39">
        <v>1</v>
      </c>
      <c r="F25" s="39"/>
      <c r="G25" s="73"/>
      <c r="H25" s="73">
        <v>1511</v>
      </c>
      <c r="I25" s="73"/>
      <c r="J25" s="73"/>
      <c r="K25" s="73">
        <v>37878592</v>
      </c>
      <c r="L25" s="73"/>
    </row>
    <row r="26" spans="2:12" s="33" customFormat="1" ht="12.75">
      <c r="B26" s="32" t="s">
        <v>47</v>
      </c>
      <c r="C26" s="45" t="s">
        <v>110</v>
      </c>
      <c r="D26" s="42"/>
      <c r="E26" s="43"/>
      <c r="F26" s="43"/>
      <c r="G26" s="71"/>
      <c r="H26" s="71"/>
      <c r="I26" s="71"/>
      <c r="J26" s="71"/>
      <c r="K26" s="71"/>
      <c r="L26" s="71"/>
    </row>
    <row r="27" spans="2:12" s="33" customFormat="1" ht="12.75">
      <c r="B27" s="36"/>
      <c r="C27" s="37" t="s">
        <v>103</v>
      </c>
      <c r="D27" s="34"/>
      <c r="E27" s="35"/>
      <c r="F27" s="35"/>
      <c r="G27" s="72"/>
      <c r="H27" s="72"/>
      <c r="I27" s="72"/>
      <c r="J27" s="72"/>
      <c r="K27" s="72"/>
      <c r="L27" s="72"/>
    </row>
    <row r="28" spans="2:12" s="33" customFormat="1" ht="25.5">
      <c r="B28" s="40"/>
      <c r="C28" s="41" t="s">
        <v>108</v>
      </c>
      <c r="D28" s="38"/>
      <c r="E28" s="39"/>
      <c r="F28" s="39"/>
      <c r="G28" s="73"/>
      <c r="H28" s="73"/>
      <c r="I28" s="73"/>
      <c r="J28" s="73"/>
      <c r="K28" s="73"/>
      <c r="L28" s="73"/>
    </row>
    <row r="29" spans="2:12" s="33" customFormat="1" ht="25.5">
      <c r="B29" s="44" t="s">
        <v>49</v>
      </c>
      <c r="C29" s="45" t="s">
        <v>111</v>
      </c>
      <c r="D29" s="42"/>
      <c r="E29" s="43"/>
      <c r="F29" s="43"/>
      <c r="G29" s="71"/>
      <c r="H29" s="71"/>
      <c r="I29" s="71"/>
      <c r="J29" s="71"/>
      <c r="K29" s="71"/>
      <c r="L29" s="71"/>
    </row>
    <row r="30" ht="4.5" customHeight="1"/>
    <row r="31" spans="2:12" ht="14.25" customHeight="1">
      <c r="B31" s="115" t="s">
        <v>150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</row>
    <row r="32" spans="2:12" ht="81.75" customHeight="1">
      <c r="B32" s="116" t="s">
        <v>149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</row>
    <row r="33" ht="3" customHeight="1"/>
  </sheetData>
  <sheetProtection/>
  <mergeCells count="8">
    <mergeCell ref="B31:L31"/>
    <mergeCell ref="B32:L32"/>
    <mergeCell ref="B9:L9"/>
    <mergeCell ref="B10:L10"/>
    <mergeCell ref="B12:C13"/>
    <mergeCell ref="D12:F12"/>
    <mergeCell ref="G12:I12"/>
    <mergeCell ref="J12:L12"/>
  </mergeCells>
  <printOptions/>
  <pageMargins left="0.7874015748031497" right="0.7086614173228347" top="0.5905511811023623" bottom="0.3937007874015748" header="0.1968503937007874" footer="0.1968503937007874"/>
  <pageSetup fitToHeight="0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L32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0.875" defaultRowHeight="12.75"/>
  <cols>
    <col min="1" max="1" width="1.75390625" style="2" customWidth="1"/>
    <col min="2" max="2" width="5.125" style="2" customWidth="1"/>
    <col min="3" max="3" width="34.25390625" style="2" customWidth="1"/>
    <col min="4" max="9" width="11.00390625" style="2" customWidth="1"/>
    <col min="10" max="10" width="1.625" style="2" customWidth="1"/>
    <col min="11" max="11" width="0.875" style="2" customWidth="1"/>
    <col min="12" max="12" width="14.25390625" style="2" customWidth="1"/>
    <col min="13" max="16384" width="0.875" style="2" customWidth="1"/>
  </cols>
  <sheetData>
    <row r="1" s="1" customFormat="1" ht="12.75"/>
    <row r="2" s="1" customFormat="1" ht="12.75">
      <c r="I2" s="49" t="s">
        <v>112</v>
      </c>
    </row>
    <row r="3" s="1" customFormat="1" ht="12.75">
      <c r="I3" s="49" t="s">
        <v>120</v>
      </c>
    </row>
    <row r="4" s="1" customFormat="1" ht="12.75">
      <c r="I4" s="49" t="s">
        <v>121</v>
      </c>
    </row>
    <row r="5" s="1" customFormat="1" ht="12.75">
      <c r="I5" s="49" t="s">
        <v>119</v>
      </c>
    </row>
    <row r="6" s="1" customFormat="1" ht="12.75">
      <c r="I6" s="48"/>
    </row>
    <row r="7" s="1" customFormat="1" ht="15.75" customHeight="1">
      <c r="I7" s="49" t="s">
        <v>1</v>
      </c>
    </row>
    <row r="8" s="3" customFormat="1" ht="15" customHeight="1"/>
    <row r="9" spans="2:9" s="4" customFormat="1" ht="18.75" customHeight="1">
      <c r="B9" s="125" t="s">
        <v>97</v>
      </c>
      <c r="C9" s="125"/>
      <c r="D9" s="125"/>
      <c r="E9" s="125"/>
      <c r="F9" s="125"/>
      <c r="G9" s="125"/>
      <c r="H9" s="125"/>
      <c r="I9" s="125"/>
    </row>
    <row r="10" spans="2:9" s="5" customFormat="1" ht="36.75" customHeight="1">
      <c r="B10" s="126" t="s">
        <v>161</v>
      </c>
      <c r="C10" s="126"/>
      <c r="D10" s="126"/>
      <c r="E10" s="126"/>
      <c r="F10" s="126"/>
      <c r="G10" s="126"/>
      <c r="H10" s="126"/>
      <c r="I10" s="126"/>
    </row>
    <row r="11" ht="12" customHeight="1"/>
    <row r="12" spans="2:9" s="7" customFormat="1" ht="15.75">
      <c r="B12" s="94" t="s">
        <v>113</v>
      </c>
      <c r="C12" s="127"/>
      <c r="D12" s="100" t="s">
        <v>114</v>
      </c>
      <c r="E12" s="114"/>
      <c r="F12" s="114"/>
      <c r="G12" s="100" t="s">
        <v>100</v>
      </c>
      <c r="H12" s="114"/>
      <c r="I12" s="101"/>
    </row>
    <row r="13" spans="2:9" s="7" customFormat="1" ht="31.5">
      <c r="B13" s="96"/>
      <c r="C13" s="128"/>
      <c r="D13" s="17" t="s">
        <v>92</v>
      </c>
      <c r="E13" s="17" t="s">
        <v>93</v>
      </c>
      <c r="F13" s="17" t="s">
        <v>101</v>
      </c>
      <c r="G13" s="17" t="s">
        <v>92</v>
      </c>
      <c r="H13" s="9" t="s">
        <v>93</v>
      </c>
      <c r="I13" s="17" t="s">
        <v>101</v>
      </c>
    </row>
    <row r="14" spans="2:9" s="8" customFormat="1" ht="15.75">
      <c r="B14" s="20" t="s">
        <v>33</v>
      </c>
      <c r="C14" s="13" t="s">
        <v>102</v>
      </c>
      <c r="D14" s="10">
        <f>'8 (ЭТА)'!D14</f>
        <v>2</v>
      </c>
      <c r="E14" s="10"/>
      <c r="F14" s="10"/>
      <c r="G14" s="64">
        <f>'8 (ЭТА)'!G14</f>
        <v>8.5</v>
      </c>
      <c r="H14" s="68"/>
      <c r="I14" s="64"/>
    </row>
    <row r="15" spans="2:9" s="8" customFormat="1" ht="15.75">
      <c r="B15" s="24"/>
      <c r="C15" s="22" t="s">
        <v>103</v>
      </c>
      <c r="D15" s="23"/>
      <c r="E15" s="23"/>
      <c r="F15" s="23"/>
      <c r="G15" s="62"/>
      <c r="H15" s="69"/>
      <c r="I15" s="62"/>
    </row>
    <row r="16" spans="2:12" s="8" customFormat="1" ht="15.75">
      <c r="B16" s="16"/>
      <c r="C16" s="26" t="s">
        <v>104</v>
      </c>
      <c r="D16" s="15"/>
      <c r="E16" s="15"/>
      <c r="F16" s="15"/>
      <c r="G16" s="63"/>
      <c r="H16" s="70"/>
      <c r="I16" s="63"/>
      <c r="L16" s="33"/>
    </row>
    <row r="17" spans="2:9" s="8" customFormat="1" ht="31.5">
      <c r="B17" s="20" t="s">
        <v>36</v>
      </c>
      <c r="C17" s="13" t="s">
        <v>115</v>
      </c>
      <c r="D17" s="10">
        <f>'8 (ЭТА)'!D17</f>
        <v>2</v>
      </c>
      <c r="E17" s="10"/>
      <c r="F17" s="10"/>
      <c r="G17" s="64">
        <f>'8 (ЭТА)'!G17</f>
        <v>170</v>
      </c>
      <c r="H17" s="68"/>
      <c r="I17" s="64"/>
    </row>
    <row r="18" spans="2:9" s="8" customFormat="1" ht="15.75">
      <c r="B18" s="24"/>
      <c r="C18" s="22" t="s">
        <v>103</v>
      </c>
      <c r="D18" s="23"/>
      <c r="E18" s="23"/>
      <c r="F18" s="23"/>
      <c r="G18" s="62"/>
      <c r="H18" s="69"/>
      <c r="I18" s="62"/>
    </row>
    <row r="19" spans="2:9" s="8" customFormat="1" ht="15.75">
      <c r="B19" s="16"/>
      <c r="C19" s="26" t="s">
        <v>106</v>
      </c>
      <c r="D19" s="15"/>
      <c r="E19" s="15"/>
      <c r="F19" s="15"/>
      <c r="G19" s="63"/>
      <c r="H19" s="70"/>
      <c r="I19" s="63"/>
    </row>
    <row r="20" spans="2:9" s="8" customFormat="1" ht="31.5">
      <c r="B20" s="20" t="s">
        <v>38</v>
      </c>
      <c r="C20" s="13" t="s">
        <v>107</v>
      </c>
      <c r="D20" s="10"/>
      <c r="E20" s="10"/>
      <c r="F20" s="10"/>
      <c r="G20" s="64"/>
      <c r="H20" s="68"/>
      <c r="I20" s="64"/>
    </row>
    <row r="21" spans="2:9" s="8" customFormat="1" ht="15.75">
      <c r="B21" s="24"/>
      <c r="C21" s="22" t="s">
        <v>103</v>
      </c>
      <c r="D21" s="23"/>
      <c r="E21" s="23"/>
      <c r="F21" s="23"/>
      <c r="G21" s="62"/>
      <c r="H21" s="69"/>
      <c r="I21" s="62"/>
    </row>
    <row r="22" spans="2:9" s="8" customFormat="1" ht="15.75">
      <c r="B22" s="16"/>
      <c r="C22" s="26" t="s">
        <v>116</v>
      </c>
      <c r="D22" s="15"/>
      <c r="E22" s="15"/>
      <c r="F22" s="15"/>
      <c r="G22" s="63"/>
      <c r="H22" s="70"/>
      <c r="I22" s="63"/>
    </row>
    <row r="23" spans="2:9" s="8" customFormat="1" ht="31.5">
      <c r="B23" s="20" t="s">
        <v>45</v>
      </c>
      <c r="C23" s="13" t="s">
        <v>109</v>
      </c>
      <c r="D23" s="10"/>
      <c r="E23" s="10">
        <v>1</v>
      </c>
      <c r="F23" s="10"/>
      <c r="G23" s="64"/>
      <c r="H23" s="68">
        <v>4830</v>
      </c>
      <c r="I23" s="64"/>
    </row>
    <row r="24" spans="2:9" s="8" customFormat="1" ht="15.75">
      <c r="B24" s="24"/>
      <c r="C24" s="22" t="s">
        <v>103</v>
      </c>
      <c r="D24" s="23"/>
      <c r="E24" s="23"/>
      <c r="F24" s="23"/>
      <c r="G24" s="62"/>
      <c r="H24" s="69"/>
      <c r="I24" s="62"/>
    </row>
    <row r="25" spans="2:9" s="8" customFormat="1" ht="15.75">
      <c r="B25" s="16"/>
      <c r="C25" s="26" t="s">
        <v>116</v>
      </c>
      <c r="D25" s="15"/>
      <c r="E25" s="15">
        <v>1</v>
      </c>
      <c r="F25" s="15"/>
      <c r="G25" s="63"/>
      <c r="H25" s="70">
        <v>4830</v>
      </c>
      <c r="I25" s="63"/>
    </row>
    <row r="26" spans="2:9" s="8" customFormat="1" ht="15.75">
      <c r="B26" s="20" t="s">
        <v>47</v>
      </c>
      <c r="C26" s="13" t="s">
        <v>110</v>
      </c>
      <c r="D26" s="10"/>
      <c r="E26" s="10"/>
      <c r="F26" s="10"/>
      <c r="G26" s="64"/>
      <c r="H26" s="68"/>
      <c r="I26" s="64"/>
    </row>
    <row r="27" spans="2:9" s="8" customFormat="1" ht="15.75">
      <c r="B27" s="24"/>
      <c r="C27" s="22" t="s">
        <v>103</v>
      </c>
      <c r="D27" s="23"/>
      <c r="E27" s="23"/>
      <c r="F27" s="23"/>
      <c r="G27" s="62"/>
      <c r="H27" s="69"/>
      <c r="I27" s="62"/>
    </row>
    <row r="28" spans="2:9" s="8" customFormat="1" ht="15.75">
      <c r="B28" s="16"/>
      <c r="C28" s="26" t="s">
        <v>116</v>
      </c>
      <c r="D28" s="15"/>
      <c r="E28" s="15"/>
      <c r="F28" s="15"/>
      <c r="G28" s="63"/>
      <c r="H28" s="70"/>
      <c r="I28" s="63"/>
    </row>
    <row r="29" spans="2:9" s="8" customFormat="1" ht="15.75">
      <c r="B29" s="11" t="s">
        <v>49</v>
      </c>
      <c r="C29" s="13" t="s">
        <v>117</v>
      </c>
      <c r="D29" s="10"/>
      <c r="E29" s="10"/>
      <c r="F29" s="10"/>
      <c r="G29" s="64"/>
      <c r="H29" s="68"/>
      <c r="I29" s="64"/>
    </row>
    <row r="30" ht="4.5" customHeight="1"/>
    <row r="31" spans="2:9" s="1" customFormat="1" ht="28.5" customHeight="1">
      <c r="B31" s="91" t="s">
        <v>148</v>
      </c>
      <c r="C31" s="115"/>
      <c r="D31" s="115"/>
      <c r="E31" s="115"/>
      <c r="F31" s="115"/>
      <c r="G31" s="115"/>
      <c r="H31" s="115"/>
      <c r="I31" s="115"/>
    </row>
    <row r="32" spans="2:9" s="1" customFormat="1" ht="80.25" customHeight="1">
      <c r="B32" s="116" t="s">
        <v>149</v>
      </c>
      <c r="C32" s="117"/>
      <c r="D32" s="117"/>
      <c r="E32" s="117"/>
      <c r="F32" s="117"/>
      <c r="G32" s="117"/>
      <c r="H32" s="117"/>
      <c r="I32" s="117"/>
    </row>
    <row r="33" ht="3" customHeight="1"/>
  </sheetData>
  <sheetProtection/>
  <mergeCells count="7">
    <mergeCell ref="B31:I31"/>
    <mergeCell ref="B32:I32"/>
    <mergeCell ref="B9:I9"/>
    <mergeCell ref="B10:I10"/>
    <mergeCell ref="B12:C13"/>
    <mergeCell ref="D12:F12"/>
    <mergeCell ref="G12:I12"/>
  </mergeCells>
  <printOptions/>
  <pageMargins left="0.7874015748031497" right="0.7086614173228347" top="0.5905511811023623" bottom="0.3937007874015748" header="0.1968503937007874" footer="0.1968503937007874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 </cp:lastModifiedBy>
  <cp:lastPrinted>2015-10-28T08:53:39Z</cp:lastPrinted>
  <dcterms:created xsi:type="dcterms:W3CDTF">2011-01-11T10:25:48Z</dcterms:created>
  <dcterms:modified xsi:type="dcterms:W3CDTF">2018-03-21T13:40:13Z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